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groupoffice365.sharepoint.com/sites/GroupFinance-QuarterlyReporting/Delte dokumenter/Q4 2025 Reporting1/Financial Factbook/"/>
    </mc:Choice>
  </mc:AlternateContent>
  <xr:revisionPtr revIDLastSave="0" documentId="14_{701F4175-F750-46AA-97AF-D8C9537EA773}" xr6:coauthVersionLast="47" xr6:coauthVersionMax="47" xr10:uidLastSave="{00000000-0000-0000-0000-000000000000}"/>
  <bookViews>
    <workbookView xWindow="10716" yWindow="12852" windowWidth="23256" windowHeight="12456" xr2:uid="{00000000-000D-0000-FFFF-FFFF00000000}"/>
  </bookViews>
  <sheets>
    <sheet name="Yearly Group overview" sheetId="3" r:id="rId1"/>
    <sheet name="Quarterly Group overview" sheetId="12" r:id="rId2"/>
    <sheet name="Income Statement - 9Q " sheetId="15" r:id="rId3"/>
    <sheet name="Comprehensive Statement - 9Q" sheetId="5" r:id="rId4"/>
    <sheet name="Balance Sheet -9Q" sheetId="6" r:id="rId5"/>
    <sheet name="Cash flow - 9Q" sheetId="7" r:id="rId6"/>
    <sheet name="Segment overview - Servicing" sheetId="8" r:id="rId7"/>
    <sheet name="Segment overview - Investing" sheetId="9" r:id="rId8"/>
    <sheet name="Leverage ratio" sheetId="16" r:id="rId9"/>
    <sheet name="EBIT - Cash EBITDA " sheetId="14" r:id="rId10"/>
    <sheet name="IAC" sheetId="10" r:id="rId11"/>
    <sheet name="Net Debt Reconciliatons" sheetId="13" r:id="rId12"/>
  </sheets>
  <definedNames>
    <definedName name="_xlnm.Print_Area" localSheetId="4">'Balance Sheet -9Q'!$A$1:$J$59</definedName>
    <definedName name="_xlnm.Print_Area" localSheetId="5">'Cash flow - 9Q'!$A$1:$J$56</definedName>
    <definedName name="_xlnm.Print_Area" localSheetId="3">'Comprehensive Statement - 9Q'!$A$1:$J$33</definedName>
    <definedName name="_xlnm.Print_Area" localSheetId="9">'EBIT - Cash EBITDA '!$A$1:$J$18</definedName>
    <definedName name="_xlnm.Print_Area" localSheetId="10">IAC!$A$1:$J$14</definedName>
    <definedName name="_xlnm.Print_Area" localSheetId="2">'Income Statement - 9Q '!$A$1:$K$46</definedName>
    <definedName name="_xlnm.Print_Area" localSheetId="8">'Leverage ratio'!$A$1:$J$13</definedName>
    <definedName name="_xlnm.Print_Area" localSheetId="11">'Net Debt Reconciliatons'!$A$1:$J$13</definedName>
    <definedName name="_xlnm.Print_Area" localSheetId="7">'Segment overview - Investing'!$A$1:$J$40</definedName>
    <definedName name="_xlnm.Print_Area" localSheetId="6">'Segment overview - Servicing'!$A$1:$J$37</definedName>
    <definedName name="_xlnm.Print_Area" localSheetId="0">'Yearly Group overview'!$A$1:$F$19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4" l="1"/>
  <c r="J14" i="14" s="1"/>
  <c r="J16" i="14" s="1"/>
</calcChain>
</file>

<file path=xl/sharedStrings.xml><?xml version="1.0" encoding="utf-8"?>
<sst xmlns="http://schemas.openxmlformats.org/spreadsheetml/2006/main" count="484" uniqueCount="214">
  <si>
    <t>Intrum</t>
  </si>
  <si>
    <t>Yearly overview, Group</t>
  </si>
  <si>
    <t>SEK M</t>
  </si>
  <si>
    <t>Income</t>
  </si>
  <si>
    <t>EBIT</t>
  </si>
  <si>
    <t>Net income/loss attributable to the Parent’s shareholders</t>
  </si>
  <si>
    <t>Earnings per share, SEK</t>
  </si>
  <si>
    <t>Adjusted EBIT</t>
  </si>
  <si>
    <t>Adjusted net income/loss attributable to the Parent’s shareholders</t>
  </si>
  <si>
    <t>Return on equity, %</t>
  </si>
  <si>
    <t>Equity per share, SEK</t>
  </si>
  <si>
    <t>Average number of employees (FTEs)</t>
  </si>
  <si>
    <t xml:space="preserve">EBIT margin, % </t>
  </si>
  <si>
    <t>Leverage ratio</t>
  </si>
  <si>
    <t>Leverage ratio including discontinued operations</t>
  </si>
  <si>
    <t>Quarterly Group overview</t>
  </si>
  <si>
    <t>Q4</t>
  </si>
  <si>
    <t>Q3</t>
  </si>
  <si>
    <t>Q2</t>
  </si>
  <si>
    <t>Q1</t>
  </si>
  <si>
    <t>Return on Equity, %</t>
  </si>
  <si>
    <t>Equity per Share, SEK</t>
  </si>
  <si>
    <t>Number of employees (FTEs)</t>
  </si>
  <si>
    <t>Cost-to-income (C/I) ratio, %</t>
  </si>
  <si>
    <t xml:space="preserve">EBIT margin </t>
  </si>
  <si>
    <t xml:space="preserve">Leverage ratio including discontinued operations </t>
  </si>
  <si>
    <t>Consolidated statement of income, Group continuing operations</t>
  </si>
  <si>
    <t>Servicing fee income</t>
  </si>
  <si>
    <t>Interest income</t>
  </si>
  <si>
    <t>Other income</t>
  </si>
  <si>
    <t>Total income</t>
  </si>
  <si>
    <t/>
  </si>
  <si>
    <t>Share of results of associates and joint ventures</t>
  </si>
  <si>
    <t>Personnel expenses</t>
  </si>
  <si>
    <t>IT expenses</t>
  </si>
  <si>
    <t>Legal expenses</t>
  </si>
  <si>
    <t>- cost to collect</t>
  </si>
  <si>
    <t>- cost related to REO</t>
  </si>
  <si>
    <t>- others</t>
  </si>
  <si>
    <t>Other operating expenses</t>
  </si>
  <si>
    <t>Depreciation and amortisation</t>
  </si>
  <si>
    <t>Impairment of intangible and tangible assets</t>
  </si>
  <si>
    <t>Net credit gains/losses</t>
  </si>
  <si>
    <t>Net operating income (EBIT)</t>
  </si>
  <si>
    <t>Net financial expense</t>
  </si>
  <si>
    <t>Income before taxes</t>
  </si>
  <si>
    <t>Tax expenses</t>
  </si>
  <si>
    <t>Net income/loss from continuing operations</t>
  </si>
  <si>
    <t>Net income/loss from discontinued operations</t>
  </si>
  <si>
    <t>Net income/loss for the period</t>
  </si>
  <si>
    <t>Of which attributable to:</t>
  </si>
  <si>
    <t>Parent company shareholders</t>
  </si>
  <si>
    <t>Non-controlling interest</t>
  </si>
  <si>
    <t>Total net income/loss for the period</t>
  </si>
  <si>
    <t>Average number of shares:</t>
  </si>
  <si>
    <t>Before dilution</t>
  </si>
  <si>
    <t>After dilution</t>
  </si>
  <si>
    <t>Net income/loss per share</t>
  </si>
  <si>
    <t>1.55</t>
  </si>
  <si>
    <t>Consolidated statement of other comprehensive income, Group continuing operations</t>
  </si>
  <si>
    <t>Items subsequently reclassified to statement of income</t>
  </si>
  <si>
    <t>Net foreign exchange translation differences</t>
  </si>
  <si>
    <t>Net investment hedging gains/losses and other</t>
  </si>
  <si>
    <t>Items not subsequently reclassified to statement of income</t>
  </si>
  <si>
    <t>Net defined pension benefit remeasurement</t>
  </si>
  <si>
    <t>Comprehensive income/loss for the period</t>
  </si>
  <si>
    <t>Comprehensive income/loss from continuing operations</t>
  </si>
  <si>
    <t>Comprehensive income/loss from discontinued operations</t>
  </si>
  <si>
    <t>The Parent´s shareholders in Intrum AB (publ)</t>
  </si>
  <si>
    <t>Total comprehensive income/loss for the period</t>
  </si>
  <si>
    <t>Average number of shares ('000):</t>
  </si>
  <si>
    <t>Total comprehensive income/loss per share, SEK:</t>
  </si>
  <si>
    <t>Consolidated statement of financial position</t>
  </si>
  <si>
    <t>ASSETS</t>
  </si>
  <si>
    <t>Non-current assets</t>
  </si>
  <si>
    <t>Intangible assets</t>
  </si>
  <si>
    <t>Portfolio investments</t>
  </si>
  <si>
    <t>Investment in associates and joint ventures</t>
  </si>
  <si>
    <t>Property, plant and equipment</t>
  </si>
  <si>
    <t>Right-of-use assets</t>
  </si>
  <si>
    <t>Deferred tax assets</t>
  </si>
  <si>
    <t>Other financial assets</t>
  </si>
  <si>
    <t>Intercompany receivables from discontinued operations</t>
  </si>
  <si>
    <t xml:space="preserve"> - </t>
  </si>
  <si>
    <t>Total non-current assets</t>
  </si>
  <si>
    <t>Current assets</t>
  </si>
  <si>
    <t>Assets held for sale</t>
  </si>
  <si>
    <t>Property holdings</t>
  </si>
  <si>
    <t>Tax receivable</t>
  </si>
  <si>
    <t>Derivatives</t>
  </si>
  <si>
    <t>Receivables and other operating assets</t>
  </si>
  <si>
    <t>Fiduciary assets</t>
  </si>
  <si>
    <t>Cash and cash equivalents</t>
  </si>
  <si>
    <t>Total current assets</t>
  </si>
  <si>
    <t>Total assets</t>
  </si>
  <si>
    <t>LIABILITIES &amp; SHAREHOLDERS' EQUITY</t>
  </si>
  <si>
    <t>Non-current liabilities</t>
  </si>
  <si>
    <t>Net pension benefit liability</t>
  </si>
  <si>
    <t>Borrowings</t>
  </si>
  <si>
    <t>Other financial liabilities</t>
  </si>
  <si>
    <t>Provisions</t>
  </si>
  <si>
    <t>Deferred tax liability</t>
  </si>
  <si>
    <t>Lease liability</t>
  </si>
  <si>
    <t>Total non-current liabilities</t>
  </si>
  <si>
    <t>Current liabilities</t>
  </si>
  <si>
    <t>Liabilities held for sale</t>
  </si>
  <si>
    <t>Tax payable</t>
  </si>
  <si>
    <t>Payables and other operating liabilities</t>
  </si>
  <si>
    <t>Intercompany payables from discontinued operations</t>
  </si>
  <si>
    <t>Fiduciary liabilities</t>
  </si>
  <si>
    <t>Total current liabilities</t>
  </si>
  <si>
    <t>Total liabilities</t>
  </si>
  <si>
    <t>Shareholders' equity</t>
  </si>
  <si>
    <t>Share capital</t>
  </si>
  <si>
    <t>Reserves</t>
  </si>
  <si>
    <t>Retained earnings</t>
  </si>
  <si>
    <t>Total equity</t>
  </si>
  <si>
    <t>Consolidated statement of cash flow</t>
  </si>
  <si>
    <t xml:space="preserve">Cash flows from operating activities </t>
  </si>
  <si>
    <t>Operating income (EBIT) from continuing operations</t>
  </si>
  <si>
    <t>Operating income (EBIT) from discontinued operations</t>
  </si>
  <si>
    <t>Net operating income/loss (EBIT)</t>
  </si>
  <si>
    <t>Not included in the cash flow</t>
  </si>
  <si>
    <t>Amortisation/depreciation and impairment</t>
  </si>
  <si>
    <t xml:space="preserve">Amortisation of portfolio investments </t>
  </si>
  <si>
    <t>Other adjustment for items not included in cash flow</t>
  </si>
  <si>
    <t>Non-cash adjustments</t>
  </si>
  <si>
    <t>Payments from associates and joint ventures</t>
  </si>
  <si>
    <t>Operating cash flows before working capital changes</t>
  </si>
  <si>
    <t>Changes in working capital</t>
  </si>
  <si>
    <t>Operating cash flows before taxes</t>
  </si>
  <si>
    <t>Income taxes paid</t>
  </si>
  <si>
    <t>Net cash flows from operating activities</t>
  </si>
  <si>
    <t>Investing activities</t>
  </si>
  <si>
    <t>Acquistion of portfolio investments</t>
  </si>
  <si>
    <t xml:space="preserve">Disposal of portfolio investments </t>
  </si>
  <si>
    <t>Acquistion of intangible assets</t>
  </si>
  <si>
    <t>Disposal of intangible assets</t>
  </si>
  <si>
    <t>Acquistion of property, plant and equipment</t>
  </si>
  <si>
    <t>Disposal of property, plant and equipment</t>
  </si>
  <si>
    <t>Investment in associated companies / subsidiaries</t>
  </si>
  <si>
    <t>Disposal of associated companies / subsidiaries</t>
  </si>
  <si>
    <t>Other cash flow from investing activities</t>
  </si>
  <si>
    <t>Cash flows from investing activities</t>
  </si>
  <si>
    <t>Financing activities</t>
  </si>
  <si>
    <t>Proceeds/(repayment) from borrowings</t>
  </si>
  <si>
    <t>Proceeds/(repayment) of other financial liabilities</t>
  </si>
  <si>
    <t>Repayment of leases</t>
  </si>
  <si>
    <t>Share repurchases</t>
  </si>
  <si>
    <t>Finance income received</t>
  </si>
  <si>
    <t>Finance expense paid</t>
  </si>
  <si>
    <t>Receipts from settlement of hedging derivatives</t>
  </si>
  <si>
    <t>Payments for settlement of hedging derivatives</t>
  </si>
  <si>
    <t>Net payments on settlement of other derivatives</t>
  </si>
  <si>
    <t>Dividends paid to parent company's shareholders</t>
  </si>
  <si>
    <t>Dividends paid to non-controlling interest</t>
  </si>
  <si>
    <t>Cash flows from financing activities</t>
  </si>
  <si>
    <t>Net cash inflow/outflow during the period</t>
  </si>
  <si>
    <t>Cash and cash equivalents at the beginning of the year</t>
  </si>
  <si>
    <t>Foreign exchange differences</t>
  </si>
  <si>
    <t>Cash and cash equivalents from discontinued 
operations</t>
  </si>
  <si>
    <t>-</t>
  </si>
  <si>
    <t>Closing balance of liquid assets</t>
  </si>
  <si>
    <t xml:space="preserve">Servicing </t>
  </si>
  <si>
    <t xml:space="preserve">SEK M </t>
  </si>
  <si>
    <t>2023*</t>
  </si>
  <si>
    <t>External income</t>
  </si>
  <si>
    <t>Internal income</t>
  </si>
  <si>
    <t>- other</t>
  </si>
  <si>
    <r>
      <t>Depreciation and amortisation</t>
    </r>
    <r>
      <rPr>
        <sz val="6"/>
        <rFont val="Intrum Sans"/>
        <family val="3"/>
      </rPr>
      <t xml:space="preserve"> 1</t>
    </r>
  </si>
  <si>
    <t>Items affecting comparability in EBIT</t>
  </si>
  <si>
    <t>Cash EBITDA</t>
  </si>
  <si>
    <t>KPIs</t>
  </si>
  <si>
    <t>Change in income, %</t>
  </si>
  <si>
    <t>– thereof organic growth</t>
  </si>
  <si>
    <t>– thereof acquisitions</t>
  </si>
  <si>
    <t>– thereof foreign exchange</t>
  </si>
  <si>
    <t>Adjusted EBIT margin, %</t>
  </si>
  <si>
    <t>Cash from associates and joint ventures</t>
  </si>
  <si>
    <t>* 2023 have not been restated to reallocate certain income and costs previously reported as Central.</t>
  </si>
  <si>
    <r>
      <rPr>
        <sz val="8"/>
        <rFont val="Intrum Sans"/>
        <charset val="238"/>
        <scheme val="minor"/>
      </rPr>
      <t>1) Impairment of goodwill is included at SEK 2.942 M for Q4 2025, SEK 1.535 M for Q3, SEK 101 M</t>
    </r>
    <r>
      <rPr>
        <sz val="8"/>
        <rFont val="Intrum Sans"/>
        <charset val="238"/>
      </rPr>
      <t xml:space="preserve"> for Q4 2024, SEK 668 M for Q3 2024</t>
    </r>
  </si>
  <si>
    <t xml:space="preserve">Investing </t>
  </si>
  <si>
    <t>– thereof REOs</t>
  </si>
  <si>
    <t>Gross collections</t>
  </si>
  <si>
    <t>Amortisation %</t>
  </si>
  <si>
    <t>Portfolio investments incl. joint ventures and associates</t>
  </si>
  <si>
    <t>ERC</t>
  </si>
  <si>
    <t>Collection index vs. active forecast %</t>
  </si>
  <si>
    <t>Book value</t>
  </si>
  <si>
    <t>Adjusted return on portfolio investments %</t>
  </si>
  <si>
    <t>Deferred liabilities</t>
  </si>
  <si>
    <t>Gross debt</t>
  </si>
  <si>
    <t>Net debt before other obligations</t>
  </si>
  <si>
    <t>RTM Cash EBITDA from continuing operations</t>
  </si>
  <si>
    <t>RTM Cash EBITDA including discontinued operations</t>
  </si>
  <si>
    <t>EBIT to Cash EBITDA</t>
  </si>
  <si>
    <t>Depreciation &amp; amortisation</t>
  </si>
  <si>
    <t>PI amortisation</t>
  </si>
  <si>
    <t>EBITDA</t>
  </si>
  <si>
    <t>Share of associates and joint ventures</t>
  </si>
  <si>
    <t>Cash (dividends) from associates and joint ventures</t>
  </si>
  <si>
    <t>Items affecting comparability in cash EBITDA</t>
  </si>
  <si>
    <t>Cash EBITDA from continuing operations</t>
  </si>
  <si>
    <t xml:space="preserve">Adjustment in respect of discontinued operations </t>
  </si>
  <si>
    <t>Cash EBITDA including discontinuing operations</t>
  </si>
  <si>
    <t xml:space="preserve">Items affecting comparability </t>
  </si>
  <si>
    <t xml:space="preserve">Integrations and migration </t>
  </si>
  <si>
    <t xml:space="preserve">Impairment of goodwill </t>
  </si>
  <si>
    <t>It impairment</t>
  </si>
  <si>
    <t xml:space="preserve">Contract impairments </t>
  </si>
  <si>
    <t xml:space="preserve">Restructuring programs </t>
  </si>
  <si>
    <t xml:space="preserve">Tax and other </t>
  </si>
  <si>
    <t xml:space="preserve">Total items affecting comparability </t>
  </si>
  <si>
    <t>Net debt reconciliations 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</si>
</sst>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-#,##0\ ;_(* &quot;-&quot;_);_(@_)"/>
    <numFmt numFmtId="166" formatCode="_-* #,##0.00\ _k_r_-;\-* #,##0.00\ _k_r_-;_-* &quot;-&quot;??\ _k_r_-;_-@_-"/>
    <numFmt numFmtId="167" formatCode="_(* #,##0.00_);_(* \-#,##0.00\ ;_(* &quot;-&quot;_);_(@_)"/>
    <numFmt numFmtId="168" formatCode="_(* #,##0_);_(* \(#,##0\);_(* &quot;-&quot;??_);_(@_)"/>
    <numFmt numFmtId="169" formatCode="#,##0.0"/>
    <numFmt numFmtId="170" formatCode="_-* #,##0_-;\-* #,##0_-;_-* &quot;-&quot;??_-;_-@_-"/>
    <numFmt numFmtId="171" formatCode="0.0"/>
    <numFmt numFmtId="172" formatCode="_ * #,##0.00_ ;_ * \-#,##0.00_ ;_ * &quot;-&quot;??_ ;_ @_ "/>
    <numFmt numFmtId="173" formatCode="#,##0.0_ _j;\-#,##0.0_ _j"/>
    <numFmt numFmtId="174" formatCode="#,##0.0_ ;\-#,##0.0_ "/>
    <numFmt numFmtId="175" formatCode="0_ ;\-0_ ;0_ ;@_ "/>
    <numFmt numFmtId="176" formatCode="_-* #,##0.00\ _F_-;\-* #,##0.00\ _F_-;_-* &quot;-&quot;??\ _F_-;_-@_-"/>
  </numFmts>
  <fonts count="54">
    <font>
      <sz val="11"/>
      <color theme="1"/>
      <name val="Intrum Sans"/>
      <family val="2"/>
      <scheme val="minor"/>
    </font>
    <font>
      <sz val="11"/>
      <color theme="1"/>
      <name val="Intrum Sans"/>
      <family val="2"/>
      <scheme val="minor"/>
    </font>
    <font>
      <sz val="8"/>
      <color theme="1"/>
      <name val="Intrum Sans"/>
      <family val="3"/>
    </font>
    <font>
      <b/>
      <sz val="10"/>
      <name val="Intrum Sans"/>
      <family val="3"/>
    </font>
    <font>
      <sz val="10"/>
      <color theme="1"/>
      <name val="Intrum Sans"/>
      <family val="3"/>
    </font>
    <font>
      <b/>
      <sz val="8"/>
      <name val="Intrum Sans"/>
      <family val="3"/>
    </font>
    <font>
      <b/>
      <sz val="8"/>
      <color theme="1"/>
      <name val="Intrum Sans"/>
      <family val="3"/>
    </font>
    <font>
      <i/>
      <sz val="8"/>
      <color theme="1"/>
      <name val="Intrum Sans"/>
      <family val="3"/>
    </font>
    <font>
      <sz val="8"/>
      <color rgb="FFFF0000"/>
      <name val="Intrum Sans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sz val="8"/>
      <name val="Intrum Sans"/>
      <family val="3"/>
    </font>
    <font>
      <i/>
      <sz val="11"/>
      <color theme="1"/>
      <name val="Intrum Sans"/>
      <family val="3"/>
      <scheme val="minor"/>
    </font>
    <font>
      <i/>
      <sz val="8"/>
      <name val="Intrum Sans"/>
      <family val="3"/>
    </font>
    <font>
      <sz val="8"/>
      <name val="Intrum Sans"/>
      <family val="3"/>
      <scheme val="minor"/>
    </font>
    <font>
      <b/>
      <sz val="11"/>
      <color theme="0"/>
      <name val="Intrum Sans"/>
      <family val="2"/>
      <scheme val="minor"/>
    </font>
    <font>
      <sz val="11"/>
      <name val="Intrum Sans"/>
      <family val="3"/>
      <scheme val="minor"/>
    </font>
    <font>
      <sz val="8"/>
      <color rgb="FF00B0F0"/>
      <name val="Intrum Sans"/>
      <family val="3"/>
    </font>
    <font>
      <sz val="8"/>
      <color rgb="FF0070C0"/>
      <name val="Intrum Sans"/>
      <family val="3"/>
    </font>
    <font>
      <b/>
      <sz val="8"/>
      <color theme="1"/>
      <name val="Intrum Sans"/>
      <family val="3"/>
      <scheme val="minor"/>
    </font>
    <font>
      <i/>
      <sz val="8"/>
      <color theme="1"/>
      <name val="Intrum Sans"/>
      <family val="3"/>
    </font>
    <font>
      <sz val="18"/>
      <color theme="3"/>
      <name val="Intrum Sans"/>
      <family val="2"/>
      <scheme val="major"/>
    </font>
    <font>
      <b/>
      <sz val="15"/>
      <color theme="3"/>
      <name val="Intrum Sans"/>
      <family val="2"/>
      <scheme val="minor"/>
    </font>
    <font>
      <b/>
      <sz val="13"/>
      <color theme="3"/>
      <name val="Intrum Sans"/>
      <family val="2"/>
      <scheme val="minor"/>
    </font>
    <font>
      <b/>
      <sz val="11"/>
      <color theme="3"/>
      <name val="Intrum Sans"/>
      <family val="2"/>
      <scheme val="minor"/>
    </font>
    <font>
      <sz val="11"/>
      <color rgb="FF006100"/>
      <name val="Intrum Sans"/>
      <family val="2"/>
      <scheme val="minor"/>
    </font>
    <font>
      <sz val="11"/>
      <color rgb="FF9C0006"/>
      <name val="Intrum Sans"/>
      <family val="2"/>
      <scheme val="minor"/>
    </font>
    <font>
      <sz val="11"/>
      <color rgb="FF3F3F76"/>
      <name val="Intrum Sans"/>
      <family val="2"/>
      <scheme val="minor"/>
    </font>
    <font>
      <b/>
      <sz val="11"/>
      <color rgb="FF3F3F3F"/>
      <name val="Intrum Sans"/>
      <family val="2"/>
      <scheme val="minor"/>
    </font>
    <font>
      <b/>
      <sz val="11"/>
      <color rgb="FFFA7D00"/>
      <name val="Intrum Sans"/>
      <family val="2"/>
      <scheme val="minor"/>
    </font>
    <font>
      <sz val="11"/>
      <color rgb="FFFA7D00"/>
      <name val="Intrum Sans"/>
      <family val="2"/>
      <scheme val="minor"/>
    </font>
    <font>
      <sz val="11"/>
      <color rgb="FFFF0000"/>
      <name val="Intrum Sans"/>
      <family val="2"/>
      <scheme val="minor"/>
    </font>
    <font>
      <i/>
      <sz val="11"/>
      <color rgb="FF7F7F7F"/>
      <name val="Intrum Sans"/>
      <family val="2"/>
      <scheme val="minor"/>
    </font>
    <font>
      <sz val="11"/>
      <color theme="0"/>
      <name val="Intrum Sans"/>
      <family val="2"/>
      <scheme val="minor"/>
    </font>
    <font>
      <sz val="10"/>
      <color theme="1"/>
      <name val="Intrum Sans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</font>
    <font>
      <sz val="8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Helvetica"/>
      <family val="2"/>
    </font>
    <font>
      <b/>
      <sz val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18"/>
      <name val="Helvetica"/>
      <family val="2"/>
    </font>
    <font>
      <sz val="13"/>
      <color indexed="24"/>
      <name val="Dax Medium Intrum"/>
      <family val="3"/>
    </font>
    <font>
      <sz val="10"/>
      <name val="Intrum Sans"/>
      <family val="3"/>
    </font>
    <font>
      <sz val="6"/>
      <name val="Intrum Sans"/>
      <family val="3"/>
    </font>
    <font>
      <sz val="8"/>
      <name val="Intrum Sans"/>
      <charset val="238"/>
      <scheme val="minor"/>
    </font>
    <font>
      <sz val="8"/>
      <name val="Intrum Sans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1E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4"/>
      </bottom>
      <diagonal/>
    </border>
    <border>
      <left/>
      <right style="thin">
        <color indexed="24"/>
      </right>
      <top/>
      <bottom/>
      <diagonal/>
    </border>
  </borders>
  <cellStyleXfs count="10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4" borderId="4" applyNumberForma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26" fillId="6" borderId="0" applyNumberFormat="0" applyBorder="0" applyAlignment="0" applyProtection="0"/>
    <xf numFmtId="0" fontId="29" fillId="8" borderId="8" applyNumberFormat="0" applyAlignment="0" applyProtection="0"/>
    <xf numFmtId="0" fontId="15" fillId="4" borderId="4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7" fillId="7" borderId="8" applyNumberFormat="0" applyAlignment="0" applyProtection="0"/>
    <xf numFmtId="0" fontId="30" fillId="0" borderId="10" applyNumberFormat="0" applyFill="0" applyAlignment="0" applyProtection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6" fillId="0" borderId="0"/>
    <xf numFmtId="0" fontId="1" fillId="0" borderId="0"/>
    <xf numFmtId="0" fontId="37" fillId="0" borderId="0"/>
    <xf numFmtId="0" fontId="36" fillId="0" borderId="0"/>
    <xf numFmtId="0" fontId="34" fillId="0" borderId="0"/>
    <xf numFmtId="0" fontId="1" fillId="0" borderId="0"/>
    <xf numFmtId="0" fontId="36" fillId="0" borderId="0"/>
    <xf numFmtId="0" fontId="37" fillId="0" borderId="0">
      <alignment vertical="top"/>
    </xf>
    <xf numFmtId="0" fontId="38" fillId="0" borderId="0"/>
    <xf numFmtId="0" fontId="39" fillId="0" borderId="0"/>
    <xf numFmtId="0" fontId="39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7" fillId="9" borderId="11" applyNumberFormat="0" applyFont="0" applyAlignment="0" applyProtection="0"/>
    <xf numFmtId="0" fontId="28" fillId="8" borderId="9" applyNumberFormat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7" fillId="0" borderId="12">
      <protection locked="0"/>
    </xf>
    <xf numFmtId="3" fontId="41" fillId="34" borderId="12"/>
    <xf numFmtId="3" fontId="42" fillId="0" borderId="12"/>
    <xf numFmtId="3" fontId="43" fillId="0" borderId="12"/>
    <xf numFmtId="0" fontId="1" fillId="0" borderId="0"/>
    <xf numFmtId="0" fontId="44" fillId="35" borderId="0">
      <alignment horizontal="right" vertical="top" wrapText="1" indent="1"/>
    </xf>
    <xf numFmtId="0" fontId="45" fillId="0" borderId="13" applyNumberFormat="0" applyFont="0" applyAlignment="0">
      <alignment horizontal="left" vertical="center" indent="1"/>
    </xf>
    <xf numFmtId="173" fontId="46" fillId="0" borderId="14" applyFill="0" applyProtection="0">
      <alignment vertical="top"/>
    </xf>
    <xf numFmtId="174" fontId="47" fillId="0" borderId="14" applyBorder="0">
      <alignment vertical="top"/>
    </xf>
    <xf numFmtId="169" fontId="48" fillId="0" borderId="0" applyNumberFormat="0" applyFill="0" applyBorder="0" applyAlignment="0" applyProtection="0"/>
    <xf numFmtId="169" fontId="45" fillId="0" borderId="0" applyNumberFormat="0" applyFill="0" applyBorder="0" applyAlignment="0" applyProtection="0"/>
    <xf numFmtId="0" fontId="49" fillId="0" borderId="0"/>
    <xf numFmtId="37" fontId="46" fillId="0" borderId="0" applyFill="0" applyBorder="0" applyProtection="0">
      <alignment vertical="top" wrapText="1"/>
    </xf>
    <xf numFmtId="175" fontId="47" fillId="0" borderId="14" applyBorder="0">
      <alignment horizontal="right"/>
    </xf>
    <xf numFmtId="169" fontId="47" fillId="0" borderId="0" applyNumberFormat="0" applyAlignment="0">
      <alignment vertical="top" wrapText="1"/>
    </xf>
    <xf numFmtId="0" fontId="21" fillId="0" borderId="0" applyNumberFormat="0" applyFill="0" applyBorder="0" applyAlignment="0" applyProtection="0"/>
    <xf numFmtId="176" fontId="3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6" fillId="0" borderId="0" xfId="0" applyFont="1"/>
    <xf numFmtId="165" fontId="6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166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0" fontId="7" fillId="0" borderId="0" xfId="0" quotePrefix="1" applyFont="1"/>
    <xf numFmtId="165" fontId="2" fillId="0" borderId="0" xfId="0" applyNumberFormat="1" applyFont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8" fontId="2" fillId="0" borderId="0" xfId="0" applyNumberFormat="1" applyFont="1"/>
    <xf numFmtId="168" fontId="2" fillId="0" borderId="1" xfId="2" applyNumberFormat="1" applyFont="1" applyFill="1" applyBorder="1" applyAlignment="1">
      <alignment horizontal="right"/>
    </xf>
    <xf numFmtId="168" fontId="2" fillId="0" borderId="0" xfId="1" applyNumberFormat="1" applyFont="1" applyFill="1" applyAlignment="1">
      <alignment horizontal="right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165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1" fontId="0" fillId="0" borderId="0" xfId="0" applyNumberFormat="1"/>
    <xf numFmtId="165" fontId="11" fillId="0" borderId="0" xfId="0" applyNumberFormat="1" applyFont="1" applyAlignment="1">
      <alignment horizontal="right"/>
    </xf>
    <xf numFmtId="0" fontId="11" fillId="0" borderId="0" xfId="0" applyFont="1"/>
    <xf numFmtId="165" fontId="2" fillId="0" borderId="1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12" fillId="0" borderId="0" xfId="0" applyFont="1"/>
    <xf numFmtId="4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2" fillId="0" borderId="0" xfId="1" applyNumberFormat="1" applyFont="1" applyFill="1" applyAlignment="1">
      <alignment horizontal="right"/>
    </xf>
    <xf numFmtId="3" fontId="0" fillId="0" borderId="0" xfId="0" applyNumberFormat="1"/>
    <xf numFmtId="168" fontId="11" fillId="0" borderId="0" xfId="2" applyNumberFormat="1" applyFont="1" applyFill="1" applyBorder="1" applyAlignment="1">
      <alignment horizontal="right"/>
    </xf>
    <xf numFmtId="168" fontId="11" fillId="0" borderId="0" xfId="1" applyNumberFormat="1" applyFont="1" applyFill="1" applyAlignment="1">
      <alignment horizontal="right"/>
    </xf>
    <xf numFmtId="0" fontId="16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70" fontId="15" fillId="3" borderId="0" xfId="6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2" borderId="1" xfId="0" quotePrefix="1" applyFont="1" applyFill="1" applyBorder="1" applyAlignment="1">
      <alignment horizontal="right" wrapText="1"/>
    </xf>
    <xf numFmtId="171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right" wrapText="1"/>
    </xf>
    <xf numFmtId="0" fontId="17" fillId="0" borderId="0" xfId="0" applyFont="1"/>
    <xf numFmtId="0" fontId="18" fillId="0" borderId="0" xfId="0" applyFont="1"/>
    <xf numFmtId="3" fontId="19" fillId="0" borderId="0" xfId="0" applyNumberFormat="1" applyFont="1"/>
    <xf numFmtId="1" fontId="2" fillId="2" borderId="0" xfId="0" applyNumberFormat="1" applyFont="1" applyFill="1"/>
    <xf numFmtId="1" fontId="3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1" fontId="2" fillId="2" borderId="1" xfId="0" quotePrefix="1" applyNumberFormat="1" applyFont="1" applyFill="1" applyBorder="1" applyAlignment="1">
      <alignment horizontal="right" wrapText="1"/>
    </xf>
    <xf numFmtId="165" fontId="6" fillId="0" borderId="0" xfId="0" applyNumberFormat="1" applyFont="1" applyAlignment="1">
      <alignment horizontal="center"/>
    </xf>
    <xf numFmtId="3" fontId="11" fillId="0" borderId="0" xfId="0" applyNumberFormat="1" applyFont="1"/>
    <xf numFmtId="0" fontId="20" fillId="0" borderId="0" xfId="0" applyFont="1"/>
    <xf numFmtId="164" fontId="2" fillId="0" borderId="0" xfId="0" applyNumberFormat="1" applyFont="1"/>
    <xf numFmtId="171" fontId="2" fillId="0" borderId="0" xfId="0" applyNumberFormat="1" applyFont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50" fillId="2" borderId="0" xfId="0" applyFont="1" applyFill="1" applyAlignment="1">
      <alignment horizontal="center"/>
    </xf>
    <xf numFmtId="0" fontId="11" fillId="2" borderId="1" xfId="0" quotePrefix="1" applyFont="1" applyFill="1" applyBorder="1" applyAlignment="1">
      <alignment horizontal="right" wrapText="1"/>
    </xf>
    <xf numFmtId="0" fontId="11" fillId="0" borderId="0" xfId="0" applyFont="1" applyAlignment="1">
      <alignment horizontal="center"/>
    </xf>
    <xf numFmtId="168" fontId="11" fillId="0" borderId="1" xfId="2" applyNumberFormat="1" applyFont="1" applyFill="1" applyBorder="1" applyAlignment="1">
      <alignment horizontal="right"/>
    </xf>
    <xf numFmtId="3" fontId="10" fillId="0" borderId="1" xfId="0" applyNumberFormat="1" applyFont="1" applyBorder="1"/>
    <xf numFmtId="0" fontId="2" fillId="0" borderId="3" xfId="0" applyFont="1" applyBorder="1" applyAlignment="1">
      <alignment wrapText="1"/>
    </xf>
    <xf numFmtId="168" fontId="2" fillId="0" borderId="2" xfId="2" applyNumberFormat="1" applyFont="1" applyFill="1" applyBorder="1" applyAlignment="1">
      <alignment horizontal="right"/>
    </xf>
    <xf numFmtId="168" fontId="11" fillId="0" borderId="2" xfId="2" applyNumberFormat="1" applyFont="1" applyFill="1" applyBorder="1" applyAlignment="1">
      <alignment horizontal="right"/>
    </xf>
    <xf numFmtId="0" fontId="2" fillId="0" borderId="3" xfId="0" applyFont="1" applyBorder="1"/>
    <xf numFmtId="0" fontId="11" fillId="0" borderId="0" xfId="0" applyFont="1" applyAlignment="1">
      <alignment wrapText="1"/>
    </xf>
    <xf numFmtId="4" fontId="2" fillId="0" borderId="0" xfId="2" applyNumberFormat="1" applyFont="1" applyFill="1" applyBorder="1" applyAlignment="1">
      <alignment horizontal="right"/>
    </xf>
    <xf numFmtId="4" fontId="8" fillId="0" borderId="0" xfId="0" applyNumberFormat="1" applyFont="1" applyAlignment="1">
      <alignment horizontal="right"/>
    </xf>
    <xf numFmtId="168" fontId="2" fillId="0" borderId="0" xfId="2" applyNumberFormat="1" applyFont="1" applyFill="1" applyBorder="1" applyAlignment="1"/>
    <xf numFmtId="168" fontId="11" fillId="0" borderId="0" xfId="2" applyNumberFormat="1" applyFont="1" applyFill="1" applyBorder="1" applyAlignment="1"/>
    <xf numFmtId="1" fontId="0" fillId="0" borderId="0" xfId="1" applyNumberFormat="1" applyFont="1"/>
    <xf numFmtId="1" fontId="10" fillId="0" borderId="0" xfId="1" applyNumberFormat="1" applyFont="1" applyFill="1"/>
    <xf numFmtId="1" fontId="14" fillId="0" borderId="0" xfId="1" applyNumberFormat="1" applyFont="1" applyFill="1"/>
    <xf numFmtId="3" fontId="14" fillId="0" borderId="0" xfId="0" applyNumberFormat="1" applyFont="1"/>
    <xf numFmtId="171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7" fillId="0" borderId="0" xfId="0" applyNumberFormat="1" applyFont="1"/>
    <xf numFmtId="3" fontId="13" fillId="0" borderId="0" xfId="0" applyNumberFormat="1" applyFont="1"/>
    <xf numFmtId="3" fontId="2" fillId="0" borderId="0" xfId="0" applyNumberFormat="1" applyFont="1" applyAlignment="1">
      <alignment wrapText="1"/>
    </xf>
    <xf numFmtId="3" fontId="7" fillId="0" borderId="0" xfId="0" quotePrefix="1" applyNumberFormat="1" applyFont="1"/>
    <xf numFmtId="3" fontId="7" fillId="0" borderId="0" xfId="0" applyNumberFormat="1" applyFont="1" applyAlignment="1">
      <alignment horizontal="righ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3" fontId="2" fillId="0" borderId="1" xfId="0" applyNumberFormat="1" applyFont="1" applyBorder="1" applyAlignment="1">
      <alignment wrapText="1"/>
    </xf>
    <xf numFmtId="3" fontId="2" fillId="0" borderId="3" xfId="0" applyNumberFormat="1" applyFont="1" applyBorder="1"/>
    <xf numFmtId="3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" fontId="11" fillId="0" borderId="0" xfId="1" applyNumberFormat="1" applyFont="1" applyFill="1"/>
    <xf numFmtId="1" fontId="2" fillId="0" borderId="0" xfId="1" applyNumberFormat="1" applyFont="1" applyFill="1"/>
    <xf numFmtId="165" fontId="11" fillId="0" borderId="0" xfId="0" applyNumberFormat="1" applyFont="1"/>
    <xf numFmtId="165" fontId="2" fillId="0" borderId="1" xfId="0" applyNumberFormat="1" applyFont="1" applyBorder="1"/>
    <xf numFmtId="165" fontId="11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11" fillId="0" borderId="3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11" fillId="0" borderId="2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4" fontId="2" fillId="0" borderId="0" xfId="0" applyNumberFormat="1" applyFont="1"/>
    <xf numFmtId="165" fontId="2" fillId="0" borderId="2" xfId="0" applyNumberFormat="1" applyFont="1" applyBorder="1"/>
    <xf numFmtId="165" fontId="13" fillId="0" borderId="0" xfId="0" applyNumberFormat="1" applyFont="1"/>
    <xf numFmtId="165" fontId="7" fillId="0" borderId="0" xfId="0" applyNumberFormat="1" applyFont="1"/>
    <xf numFmtId="165" fontId="11" fillId="0" borderId="2" xfId="0" applyNumberFormat="1" applyFont="1" applyBorder="1"/>
    <xf numFmtId="3" fontId="1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3" fontId="14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52" fillId="0" borderId="0" xfId="0" applyFont="1"/>
    <xf numFmtId="0" fontId="8" fillId="0" borderId="0" xfId="0" applyFont="1"/>
    <xf numFmtId="3" fontId="8" fillId="0" borderId="0" xfId="0" applyNumberFormat="1" applyFont="1"/>
    <xf numFmtId="0" fontId="14" fillId="0" borderId="0" xfId="0" applyFont="1"/>
    <xf numFmtId="169" fontId="10" fillId="0" borderId="0" xfId="0" applyNumberFormat="1" applyFont="1"/>
    <xf numFmtId="1" fontId="10" fillId="0" borderId="0" xfId="0" applyNumberFormat="1" applyFont="1"/>
    <xf numFmtId="171" fontId="11" fillId="0" borderId="0" xfId="0" applyNumberFormat="1" applyFont="1" applyAlignment="1">
      <alignment horizontal="right"/>
    </xf>
    <xf numFmtId="0" fontId="7" fillId="0" borderId="0" xfId="0" applyFont="1"/>
    <xf numFmtId="169" fontId="2" fillId="0" borderId="0" xfId="0" applyNumberFormat="1" applyFont="1"/>
    <xf numFmtId="3" fontId="14" fillId="0" borderId="0" xfId="0" applyNumberFormat="1" applyFont="1" applyAlignment="1">
      <alignment horizontal="right"/>
    </xf>
    <xf numFmtId="170" fontId="10" fillId="0" borderId="0" xfId="5" applyNumberFormat="1" applyFont="1" applyFill="1"/>
    <xf numFmtId="170" fontId="10" fillId="0" borderId="0" xfId="5" applyNumberFormat="1" applyFont="1" applyFill="1" applyAlignment="1">
      <alignment horizontal="right"/>
    </xf>
    <xf numFmtId="170" fontId="10" fillId="0" borderId="1" xfId="5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/>
    <xf numFmtId="170" fontId="10" fillId="0" borderId="3" xfId="5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1" fontId="10" fillId="0" borderId="3" xfId="0" applyNumberFormat="1" applyFont="1" applyBorder="1"/>
    <xf numFmtId="3" fontId="10" fillId="0" borderId="3" xfId="0" applyNumberFormat="1" applyFont="1" applyBorder="1"/>
    <xf numFmtId="0" fontId="2" fillId="0" borderId="0" xfId="0" applyFont="1" applyAlignment="1">
      <alignment horizontal="left" vertical="top" wrapText="1"/>
    </xf>
  </cellXfs>
  <cellStyles count="102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" xfId="6" builtinId="23"/>
    <cellStyle name="Check Cell 2" xfId="33" xr:uid="{00000000-0005-0000-0000-00001B000000}"/>
    <cellStyle name="Comma" xfId="5" builtinId="3"/>
    <cellStyle name="Comma 10" xfId="101" xr:uid="{00000000-0005-0000-0000-00001D000000}"/>
    <cellStyle name="Comma 15" xfId="34" xr:uid="{00000000-0005-0000-0000-00001E000000}"/>
    <cellStyle name="Comma 2" xfId="2" xr:uid="{00000000-0005-0000-0000-00001F000000}"/>
    <cellStyle name="Comma 2 2" xfId="36" xr:uid="{00000000-0005-0000-0000-000020000000}"/>
    <cellStyle name="Comma 2 3" xfId="96" xr:uid="{00000000-0005-0000-0000-000021000000}"/>
    <cellStyle name="Comma 2_Cash flow - 9Q" xfId="35" xr:uid="{00000000-0005-0000-0000-000022000000}"/>
    <cellStyle name="Comma 3" xfId="37" xr:uid="{00000000-0005-0000-0000-000023000000}"/>
    <cellStyle name="Comma 4" xfId="38" xr:uid="{00000000-0005-0000-0000-000024000000}"/>
    <cellStyle name="Comma 5" xfId="39" xr:uid="{00000000-0005-0000-0000-000025000000}"/>
    <cellStyle name="Comma 6" xfId="97" xr:uid="{00000000-0005-0000-0000-000026000000}"/>
    <cellStyle name="Comma 7" xfId="98" xr:uid="{00000000-0005-0000-0000-000027000000}"/>
    <cellStyle name="Comma 8" xfId="99" xr:uid="{00000000-0005-0000-0000-000028000000}"/>
    <cellStyle name="Comma 9" xfId="100" xr:uid="{00000000-0005-0000-0000-000029000000}"/>
    <cellStyle name="Explanatory Text 2" xfId="40" xr:uid="{00000000-0005-0000-0000-00002A000000}"/>
    <cellStyle name="Good 2" xfId="41" xr:uid="{00000000-0005-0000-0000-00002B000000}"/>
    <cellStyle name="Heading 1 2" xfId="42" xr:uid="{00000000-0005-0000-0000-00002C000000}"/>
    <cellStyle name="Heading 2 2" xfId="43" xr:uid="{00000000-0005-0000-0000-00002D000000}"/>
    <cellStyle name="Heading 3 2" xfId="44" xr:uid="{00000000-0005-0000-0000-00002E000000}"/>
    <cellStyle name="Heading 4 2" xfId="45" xr:uid="{00000000-0005-0000-0000-00002F000000}"/>
    <cellStyle name="Input 2" xfId="46" xr:uid="{00000000-0005-0000-0000-000030000000}"/>
    <cellStyle name="Linked Cell 2" xfId="47" xr:uid="{00000000-0005-0000-0000-000031000000}"/>
    <cellStyle name="Normal" xfId="0" builtinId="0"/>
    <cellStyle name="Normal 10" xfId="48" xr:uid="{00000000-0005-0000-0000-000033000000}"/>
    <cellStyle name="Normal 11" xfId="49" xr:uid="{00000000-0005-0000-0000-000034000000}"/>
    <cellStyle name="Normal 12" xfId="50" xr:uid="{00000000-0005-0000-0000-000035000000}"/>
    <cellStyle name="Normal 13" xfId="51" xr:uid="{00000000-0005-0000-0000-000036000000}"/>
    <cellStyle name="Normal 14" xfId="52" xr:uid="{00000000-0005-0000-0000-000037000000}"/>
    <cellStyle name="Normal 15" xfId="53" xr:uid="{00000000-0005-0000-0000-000038000000}"/>
    <cellStyle name="Normal 18" xfId="54" xr:uid="{00000000-0005-0000-0000-000039000000}"/>
    <cellStyle name="Normal 2" xfId="55" xr:uid="{00000000-0005-0000-0000-00003A000000}"/>
    <cellStyle name="Normal 2 2" xfId="56" xr:uid="{00000000-0005-0000-0000-00003B000000}"/>
    <cellStyle name="Normal 2 2 2" xfId="57" xr:uid="{00000000-0005-0000-0000-00003C000000}"/>
    <cellStyle name="Normal 2 3" xfId="58" xr:uid="{00000000-0005-0000-0000-00003D000000}"/>
    <cellStyle name="Normal 2 4" xfId="59" xr:uid="{00000000-0005-0000-0000-00003E000000}"/>
    <cellStyle name="Normal 2_Adjusted group figures" xfId="60" xr:uid="{00000000-0005-0000-0000-00003F000000}"/>
    <cellStyle name="Normal 3" xfId="3" xr:uid="{00000000-0005-0000-0000-000040000000}"/>
    <cellStyle name="Normal 3 2" xfId="61" xr:uid="{00000000-0005-0000-0000-000041000000}"/>
    <cellStyle name="Normal 3 3" xfId="62" xr:uid="{00000000-0005-0000-0000-000042000000}"/>
    <cellStyle name="Normal 3_Adjusted group figures" xfId="63" xr:uid="{00000000-0005-0000-0000-000043000000}"/>
    <cellStyle name="Normal 4" xfId="4" xr:uid="{00000000-0005-0000-0000-000044000000}"/>
    <cellStyle name="Normal 5" xfId="64" xr:uid="{00000000-0005-0000-0000-000045000000}"/>
    <cellStyle name="Normal 54" xfId="65" xr:uid="{00000000-0005-0000-0000-000046000000}"/>
    <cellStyle name="Normal 6" xfId="66" xr:uid="{00000000-0005-0000-0000-000047000000}"/>
    <cellStyle name="Normal 6 2" xfId="67" xr:uid="{00000000-0005-0000-0000-000048000000}"/>
    <cellStyle name="Normal 6_Balance sheet AR" xfId="68" xr:uid="{00000000-0005-0000-0000-000049000000}"/>
    <cellStyle name="Normal 7" xfId="69" xr:uid="{00000000-0005-0000-0000-00004A000000}"/>
    <cellStyle name="Normal 8" xfId="70" xr:uid="{00000000-0005-0000-0000-00004B000000}"/>
    <cellStyle name="Normal 9" xfId="71" xr:uid="{00000000-0005-0000-0000-00004C000000}"/>
    <cellStyle name="Note 2" xfId="72" xr:uid="{00000000-0005-0000-0000-00004D000000}"/>
    <cellStyle name="Output 2" xfId="73" xr:uid="{00000000-0005-0000-0000-00004E000000}"/>
    <cellStyle name="Percent" xfId="1" builtinId="5"/>
    <cellStyle name="Percent 2" xfId="74" xr:uid="{00000000-0005-0000-0000-000050000000}"/>
    <cellStyle name="Percent 3" xfId="75" xr:uid="{00000000-0005-0000-0000-000051000000}"/>
    <cellStyle name="Percent 4" xfId="76" xr:uid="{00000000-0005-0000-0000-000052000000}"/>
    <cellStyle name="Percent 5" xfId="77" xr:uid="{00000000-0005-0000-0000-000053000000}"/>
    <cellStyle name="seentry" xfId="78" xr:uid="{00000000-0005-0000-0000-000054000000}"/>
    <cellStyle name="seformula" xfId="79" xr:uid="{00000000-0005-0000-0000-000055000000}"/>
    <cellStyle name="seheader" xfId="80" xr:uid="{00000000-0005-0000-0000-000056000000}"/>
    <cellStyle name="selocked" xfId="81" xr:uid="{00000000-0005-0000-0000-000057000000}"/>
    <cellStyle name="Standard 2" xfId="82" xr:uid="{00000000-0005-0000-0000-000058000000}"/>
    <cellStyle name="TableHeader1" xfId="83" xr:uid="{00000000-0005-0000-0000-000059000000}"/>
    <cellStyle name="TableLine1" xfId="84" xr:uid="{00000000-0005-0000-0000-00005A000000}"/>
    <cellStyle name="TblData" xfId="85" xr:uid="{00000000-0005-0000-0000-00005B000000}"/>
    <cellStyle name="TblDataSumma" xfId="86" xr:uid="{00000000-0005-0000-0000-00005C000000}"/>
    <cellStyle name="TblRadhöjdDubbel" xfId="87" xr:uid="{00000000-0005-0000-0000-00005D000000}"/>
    <cellStyle name="TblRadhöjdEnkel" xfId="88" xr:uid="{00000000-0005-0000-0000-00005E000000}"/>
    <cellStyle name="TblRubrikGrön" xfId="89" xr:uid="{00000000-0005-0000-0000-00005F000000}"/>
    <cellStyle name="TblTextData" xfId="90" xr:uid="{00000000-0005-0000-0000-000060000000}"/>
    <cellStyle name="TblTextRubrik" xfId="91" xr:uid="{00000000-0005-0000-0000-000061000000}"/>
    <cellStyle name="TblUnderRubrik" xfId="92" xr:uid="{00000000-0005-0000-0000-000062000000}"/>
    <cellStyle name="Title 2" xfId="93" xr:uid="{00000000-0005-0000-0000-000063000000}"/>
    <cellStyle name="Tusental_Excel grunddoc" xfId="94" xr:uid="{00000000-0005-0000-0000-000064000000}"/>
    <cellStyle name="Warning Text 2" xfId="95" xr:uid="{00000000-0005-0000-0000-000065000000}"/>
  </cellStyles>
  <dxfs count="0"/>
  <tableStyles count="0" defaultTableStyle="TableStyleMedium2" defaultPivotStyle="PivotStyleLight16"/>
  <colors>
    <mruColors>
      <color rgb="FFCCFFCC"/>
      <color rgb="FFF1E8FA"/>
      <color rgb="FFFFCC99"/>
      <color rgb="FFFFFFFF"/>
      <color rgb="FFC9B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Intrum">
  <a:themeElements>
    <a:clrScheme name="Intrum Nya färgerna">
      <a:dk1>
        <a:sysClr val="windowText" lastClr="000000"/>
      </a:dk1>
      <a:lt1>
        <a:sysClr val="window" lastClr="FFFFFF"/>
      </a:lt1>
      <a:dk2>
        <a:srgbClr val="7C7A7A"/>
      </a:dk2>
      <a:lt2>
        <a:srgbClr val="FFFFFF"/>
      </a:lt2>
      <a:accent1>
        <a:srgbClr val="7C7A7A"/>
      </a:accent1>
      <a:accent2>
        <a:srgbClr val="674E74"/>
      </a:accent2>
      <a:accent3>
        <a:srgbClr val="35707F"/>
      </a:accent3>
      <a:accent4>
        <a:srgbClr val="9E366B"/>
      </a:accent4>
      <a:accent5>
        <a:srgbClr val="29577E"/>
      </a:accent5>
      <a:accent6>
        <a:srgbClr val="3DA8AA"/>
      </a:accent6>
      <a:hlink>
        <a:srgbClr val="0563C1"/>
      </a:hlink>
      <a:folHlink>
        <a:srgbClr val="954F72"/>
      </a:folHlink>
    </a:clrScheme>
    <a:fontScheme name="Intrum Sans">
      <a:majorFont>
        <a:latin typeface="Intrum Sans"/>
        <a:ea typeface=""/>
        <a:cs typeface=""/>
      </a:majorFont>
      <a:minorFont>
        <a:latin typeface="Intru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BFE2F4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Light Gray">
      <a:srgbClr val="DBD7D2"/>
    </a:custClr>
    <a:custClr name="Light Purple">
      <a:srgbClr val="EDD0E1"/>
    </a:custClr>
    <a:custClr name="Light Petrol">
      <a:srgbClr val="C7E4E2"/>
    </a:custClr>
    <a:custClr name="Light Red">
      <a:srgbClr val="FBCFC9"/>
    </a:custClr>
    <a:custClr name="Light Blue">
      <a:srgbClr val="BFE2F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rey">
      <a:srgbClr val="ABA8A6"/>
    </a:custClr>
    <a:custClr name="Purple">
      <a:srgbClr val="8E5C96"/>
    </a:custClr>
    <a:custClr name="Petrol">
      <a:srgbClr val="00A0A6"/>
    </a:custClr>
    <a:custClr name="Red">
      <a:srgbClr val="EA4278"/>
    </a:custClr>
    <a:custClr name="Blue">
      <a:srgbClr val="007CC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Dark Gray">
      <a:srgbClr val="7C7A7A"/>
    </a:custClr>
    <a:custClr name="Dark Purple">
      <a:srgbClr val="634274"/>
    </a:custClr>
    <a:custClr name="Dark Petrol">
      <a:srgbClr val="005969"/>
    </a:custClr>
    <a:custClr name="Dark Red">
      <a:srgbClr val="993062"/>
    </a:custClr>
    <a:custClr name="Dark Blue">
      <a:srgbClr val="1D527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Intrum" id="{3D264B62-E88E-4531-8042-BD15D3B13B98}" vid="{974B85B2-88EE-45B2-A5C3-71436A5E6D4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="130" zoomScaleNormal="130" zoomScaleSheetLayoutView="160" workbookViewId="0">
      <selection activeCell="I15" sqref="I15"/>
    </sheetView>
  </sheetViews>
  <sheetFormatPr defaultColWidth="8.875" defaultRowHeight="11.25"/>
  <cols>
    <col min="1" max="1" width="37.5" style="1" bestFit="1" customWidth="1"/>
    <col min="2" max="2" width="5.5" style="1" customWidth="1"/>
    <col min="3" max="6" width="5.5" style="1" bestFit="1" customWidth="1"/>
    <col min="7" max="16384" width="8.875" style="1"/>
  </cols>
  <sheetData>
    <row r="1" spans="1:6">
      <c r="A1" s="27" t="s">
        <v>0</v>
      </c>
      <c r="B1" s="27"/>
      <c r="C1" s="27"/>
      <c r="D1" s="27"/>
      <c r="E1" s="27"/>
      <c r="F1" s="27"/>
    </row>
    <row r="2" spans="1:6" ht="12.75">
      <c r="A2" s="28" t="s">
        <v>1</v>
      </c>
      <c r="B2" s="28"/>
      <c r="C2" s="27"/>
      <c r="D2" s="27"/>
      <c r="E2" s="27"/>
      <c r="F2" s="27"/>
    </row>
    <row r="3" spans="1:6" ht="12.75">
      <c r="A3" s="28"/>
      <c r="B3" s="28"/>
      <c r="C3" s="27"/>
      <c r="D3" s="27"/>
      <c r="E3" s="27"/>
      <c r="F3" s="27"/>
    </row>
    <row r="4" spans="1:6">
      <c r="A4" s="29" t="s">
        <v>2</v>
      </c>
      <c r="B4" s="29">
        <v>2025</v>
      </c>
      <c r="C4" s="35">
        <v>2024</v>
      </c>
      <c r="D4" s="35">
        <v>2023</v>
      </c>
      <c r="E4" s="35">
        <v>2022</v>
      </c>
      <c r="F4" s="35">
        <v>2021</v>
      </c>
    </row>
    <row r="5" spans="1:6">
      <c r="A5" s="1" t="s">
        <v>3</v>
      </c>
      <c r="B5" s="11">
        <v>17030.382000000001</v>
      </c>
      <c r="C5" s="11">
        <v>18033</v>
      </c>
      <c r="D5" s="11">
        <v>17705</v>
      </c>
      <c r="E5" s="69">
        <v>19368</v>
      </c>
      <c r="F5" s="69">
        <v>17655</v>
      </c>
    </row>
    <row r="6" spans="1:6">
      <c r="A6" s="1" t="s">
        <v>4</v>
      </c>
      <c r="B6" s="11">
        <v>434.716000000002</v>
      </c>
      <c r="C6" s="11">
        <v>1941</v>
      </c>
      <c r="D6" s="11">
        <v>2776</v>
      </c>
      <c r="E6" s="38">
        <v>154</v>
      </c>
      <c r="F6" s="11">
        <v>6475</v>
      </c>
    </row>
    <row r="7" spans="1:6">
      <c r="A7" s="1" t="s">
        <v>5</v>
      </c>
      <c r="B7" s="11">
        <v>-1428.7670000000001</v>
      </c>
      <c r="C7" s="11">
        <v>-3697</v>
      </c>
      <c r="D7" s="1">
        <v>-187</v>
      </c>
      <c r="E7" s="11">
        <v>-4473</v>
      </c>
      <c r="F7" s="11">
        <v>3127</v>
      </c>
    </row>
    <row r="8" spans="1:6">
      <c r="A8" s="1" t="s">
        <v>6</v>
      </c>
      <c r="B8" s="131">
        <v>-11.246580246307515</v>
      </c>
      <c r="C8" s="1">
        <v>-30.67</v>
      </c>
      <c r="D8" s="1">
        <v>-1.56</v>
      </c>
      <c r="E8" s="1">
        <v>-37.07</v>
      </c>
      <c r="F8" s="1">
        <v>28.88</v>
      </c>
    </row>
    <row r="9" spans="1:6">
      <c r="B9" s="11"/>
    </row>
    <row r="10" spans="1:6">
      <c r="A10" s="1" t="s">
        <v>7</v>
      </c>
      <c r="B10" s="11">
        <v>5344.9670000000024</v>
      </c>
      <c r="C10" s="11">
        <v>4548</v>
      </c>
      <c r="D10" s="11">
        <v>4464</v>
      </c>
      <c r="E10" s="11">
        <v>6664</v>
      </c>
      <c r="F10" s="11">
        <v>7014</v>
      </c>
    </row>
    <row r="11" spans="1:6">
      <c r="A11" s="1" t="s">
        <v>8</v>
      </c>
      <c r="B11" s="11">
        <v>2253.9212500000003</v>
      </c>
      <c r="C11" s="1">
        <v>-534</v>
      </c>
      <c r="D11" s="1">
        <v>845</v>
      </c>
      <c r="E11" s="11">
        <v>1835</v>
      </c>
      <c r="F11" s="11">
        <v>3487</v>
      </c>
    </row>
    <row r="12" spans="1:6">
      <c r="A12" s="1" t="s">
        <v>9</v>
      </c>
      <c r="B12" s="11">
        <v>-10</v>
      </c>
      <c r="C12" s="1">
        <v>-27</v>
      </c>
      <c r="D12" s="1">
        <v>-1</v>
      </c>
      <c r="E12" s="1">
        <v>-22</v>
      </c>
      <c r="F12" s="1">
        <v>15</v>
      </c>
    </row>
    <row r="13" spans="1:6">
      <c r="A13" s="1" t="s">
        <v>10</v>
      </c>
      <c r="B13" s="131">
        <v>80.27</v>
      </c>
      <c r="C13" s="1">
        <v>111.01</v>
      </c>
      <c r="D13" s="1">
        <v>138.88999999999999</v>
      </c>
      <c r="E13" s="1">
        <v>153.68</v>
      </c>
      <c r="F13" s="1">
        <v>183.33</v>
      </c>
    </row>
    <row r="14" spans="1:6">
      <c r="B14" s="11"/>
    </row>
    <row r="15" spans="1:6">
      <c r="A15" s="1" t="s">
        <v>11</v>
      </c>
      <c r="B15" s="11">
        <v>8772</v>
      </c>
      <c r="C15" s="11">
        <v>10002</v>
      </c>
      <c r="D15" s="11">
        <v>10222</v>
      </c>
      <c r="E15" s="11">
        <v>9965</v>
      </c>
      <c r="F15" s="11">
        <v>9694</v>
      </c>
    </row>
    <row r="17" spans="1:6">
      <c r="A17" s="1" t="s">
        <v>12</v>
      </c>
      <c r="B17" s="115">
        <v>25.525910105833326</v>
      </c>
      <c r="C17" s="115">
        <v>107.63600066544667</v>
      </c>
      <c r="D17" s="115">
        <v>156.79186670432082</v>
      </c>
      <c r="E17" s="115">
        <v>7.9512598099958698</v>
      </c>
      <c r="F17" s="115">
        <v>366.75162843387142</v>
      </c>
    </row>
    <row r="18" spans="1:6">
      <c r="A18" s="1" t="s">
        <v>13</v>
      </c>
      <c r="B18" s="1">
        <v>4.8</v>
      </c>
      <c r="C18" s="1">
        <v>5.3</v>
      </c>
      <c r="D18" s="72">
        <v>6.251498517890413</v>
      </c>
      <c r="E18" s="72">
        <v>4.0898171929294458</v>
      </c>
      <c r="F18" s="72">
        <v>3.9934199837530464</v>
      </c>
    </row>
    <row r="19" spans="1:6">
      <c r="A19" s="1" t="s">
        <v>14</v>
      </c>
      <c r="B19" s="72">
        <v>4.8</v>
      </c>
      <c r="C19" s="72">
        <v>4.5999999999999996</v>
      </c>
      <c r="D19" s="1">
        <v>4.4000000000000004</v>
      </c>
      <c r="E19" s="1">
        <v>4.0999999999999996</v>
      </c>
      <c r="F19" s="1">
        <v>3.9</v>
      </c>
    </row>
    <row r="20" spans="1:6" ht="11.25" customHeight="1"/>
    <row r="21" spans="1:6" s="146" customFormat="1">
      <c r="B21" s="147"/>
      <c r="C21" s="147"/>
      <c r="D21" s="147"/>
      <c r="E21" s="147"/>
      <c r="F21" s="147"/>
    </row>
    <row r="22" spans="1:6" s="146" customFormat="1">
      <c r="B22" s="147"/>
      <c r="C22" s="147"/>
      <c r="D22" s="147"/>
      <c r="E22" s="147"/>
      <c r="F22" s="14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showGridLines="0" zoomScale="115" zoomScaleNormal="115" zoomScaleSheetLayoutView="110" workbookViewId="0">
      <selection activeCell="G16" sqref="G16:J16"/>
    </sheetView>
  </sheetViews>
  <sheetFormatPr defaultColWidth="8.875" defaultRowHeight="11.25"/>
  <cols>
    <col min="1" max="1" width="28.125" style="21" bestFit="1" customWidth="1"/>
    <col min="2" max="2" width="8.875" style="21" customWidth="1"/>
    <col min="3" max="3" width="8.875" style="21"/>
    <col min="4" max="10" width="8.875" style="21" customWidth="1"/>
    <col min="11" max="16384" width="8.875" style="21"/>
  </cols>
  <sheetData>
    <row r="1" spans="1:1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3">
      <c r="A2" s="32" t="s">
        <v>195</v>
      </c>
      <c r="B2" s="32"/>
      <c r="C2" s="27"/>
      <c r="D2" s="27"/>
      <c r="E2" s="27"/>
      <c r="F2" s="27"/>
      <c r="G2" s="27"/>
      <c r="H2" s="27"/>
      <c r="I2" s="27"/>
      <c r="J2" s="27"/>
    </row>
    <row r="3" spans="1:13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3">
      <c r="A4" s="29" t="s">
        <v>2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 t="s">
        <v>165</v>
      </c>
    </row>
    <row r="5" spans="1:13">
      <c r="A5" s="1" t="s">
        <v>4</v>
      </c>
      <c r="B5" s="11">
        <v>-1339.896</v>
      </c>
      <c r="C5" s="22">
        <v>-583</v>
      </c>
      <c r="D5" s="22">
        <v>1326</v>
      </c>
      <c r="E5" s="22">
        <v>1032</v>
      </c>
      <c r="F5" s="92">
        <v>569.55000000000109</v>
      </c>
      <c r="G5" s="22">
        <v>-127.12800000000072</v>
      </c>
      <c r="H5" s="22">
        <v>1025</v>
      </c>
      <c r="I5" s="22">
        <v>475</v>
      </c>
      <c r="J5" s="92">
        <v>1361</v>
      </c>
      <c r="M5" s="22"/>
    </row>
    <row r="6" spans="1:13">
      <c r="A6" s="38" t="s">
        <v>196</v>
      </c>
      <c r="B6" s="22">
        <v>208.85099999999997</v>
      </c>
      <c r="C6" s="22">
        <v>265</v>
      </c>
      <c r="D6" s="22">
        <v>281</v>
      </c>
      <c r="E6" s="22">
        <v>263</v>
      </c>
      <c r="F6" s="92">
        <v>357.57099999999997</v>
      </c>
      <c r="G6" s="92">
        <v>321.30499999999995</v>
      </c>
      <c r="H6" s="22">
        <v>304</v>
      </c>
      <c r="I6" s="22">
        <v>324</v>
      </c>
      <c r="J6" s="22">
        <v>540</v>
      </c>
      <c r="M6" s="22"/>
    </row>
    <row r="7" spans="1:13">
      <c r="A7" s="21" t="s">
        <v>197</v>
      </c>
      <c r="B7" s="22">
        <v>707.15899999999999</v>
      </c>
      <c r="C7" s="22">
        <v>723</v>
      </c>
      <c r="D7" s="22">
        <v>775</v>
      </c>
      <c r="E7" s="22">
        <v>798</v>
      </c>
      <c r="F7" s="92">
        <v>888.83500000000004</v>
      </c>
      <c r="G7" s="22">
        <v>870.50699999999995</v>
      </c>
      <c r="H7" s="92">
        <v>922</v>
      </c>
      <c r="I7" s="92">
        <v>948</v>
      </c>
      <c r="J7" s="92">
        <v>859</v>
      </c>
      <c r="M7" s="22"/>
    </row>
    <row r="8" spans="1:13">
      <c r="A8" s="21" t="s">
        <v>41</v>
      </c>
      <c r="B8" s="22">
        <v>2939.1579999999999</v>
      </c>
      <c r="C8" s="22">
        <v>1600</v>
      </c>
      <c r="D8" s="94">
        <v>0</v>
      </c>
      <c r="E8" s="94">
        <v>0</v>
      </c>
      <c r="F8" s="154">
        <v>652.33899999999994</v>
      </c>
      <c r="G8" s="94">
        <v>668</v>
      </c>
      <c r="H8" s="154">
        <v>0</v>
      </c>
      <c r="I8" s="154">
        <v>0</v>
      </c>
      <c r="J8" s="154">
        <v>0</v>
      </c>
      <c r="M8" s="22"/>
    </row>
    <row r="9" spans="1:13">
      <c r="A9" s="21" t="s">
        <v>198</v>
      </c>
      <c r="B9" s="22">
        <v>2515.2720000000004</v>
      </c>
      <c r="C9" s="22">
        <v>2004.8599999999997</v>
      </c>
      <c r="D9" s="22">
        <v>2383</v>
      </c>
      <c r="E9" s="22">
        <v>2093</v>
      </c>
      <c r="F9" s="92">
        <v>2468.295000000001</v>
      </c>
      <c r="G9" s="22">
        <v>1732.6839999999993</v>
      </c>
      <c r="H9" s="92">
        <v>2251</v>
      </c>
      <c r="I9" s="92">
        <v>1747</v>
      </c>
      <c r="J9" s="92">
        <v>2760</v>
      </c>
      <c r="M9" s="22"/>
    </row>
    <row r="10" spans="1:13">
      <c r="A10" s="21" t="s">
        <v>42</v>
      </c>
      <c r="B10" s="22">
        <v>-33.234999999999999</v>
      </c>
      <c r="C10" s="22">
        <v>7.6550000000000002</v>
      </c>
      <c r="D10" s="22">
        <v>-3</v>
      </c>
      <c r="E10" s="22">
        <v>9</v>
      </c>
      <c r="F10" s="22">
        <v>46.866999999999997</v>
      </c>
      <c r="G10" s="22">
        <v>40.201999999999998</v>
      </c>
      <c r="H10" s="22">
        <v>-6</v>
      </c>
      <c r="I10" s="22">
        <v>-2</v>
      </c>
      <c r="J10" s="92">
        <v>1</v>
      </c>
      <c r="M10" s="22"/>
    </row>
    <row r="11" spans="1:13">
      <c r="A11" s="21" t="s">
        <v>199</v>
      </c>
      <c r="B11" s="22">
        <v>-167.084</v>
      </c>
      <c r="C11" s="22">
        <v>-102.05200000000001</v>
      </c>
      <c r="D11" s="22">
        <v>-175</v>
      </c>
      <c r="E11" s="22">
        <v>-88</v>
      </c>
      <c r="F11" s="22">
        <v>-185.24100000000001</v>
      </c>
      <c r="G11" s="22">
        <v>-60.137999999999998</v>
      </c>
      <c r="H11" s="22">
        <v>-63</v>
      </c>
      <c r="I11" s="22">
        <v>-208</v>
      </c>
      <c r="J11" s="22">
        <v>-189</v>
      </c>
      <c r="M11" s="22"/>
    </row>
    <row r="12" spans="1:13">
      <c r="A12" s="21" t="s">
        <v>200</v>
      </c>
      <c r="B12" s="22">
        <v>62.938999999999993</v>
      </c>
      <c r="C12" s="22">
        <v>80.929000000000002</v>
      </c>
      <c r="D12" s="22">
        <v>9</v>
      </c>
      <c r="E12" s="22">
        <v>130</v>
      </c>
      <c r="F12" s="22">
        <v>164.68899999999999</v>
      </c>
      <c r="G12" s="22">
        <v>29.385000000000002</v>
      </c>
      <c r="H12" s="22">
        <v>56</v>
      </c>
      <c r="I12" s="22">
        <v>101</v>
      </c>
      <c r="J12" s="22">
        <v>84</v>
      </c>
      <c r="M12" s="22"/>
    </row>
    <row r="13" spans="1:13">
      <c r="A13" s="21" t="s">
        <v>201</v>
      </c>
      <c r="B13" s="22">
        <v>27.230000000000018</v>
      </c>
      <c r="C13" s="22">
        <v>218</v>
      </c>
      <c r="D13" s="22">
        <v>60</v>
      </c>
      <c r="E13" s="22">
        <v>67</v>
      </c>
      <c r="F13" s="92">
        <v>424.86599999999999</v>
      </c>
      <c r="G13" s="92">
        <v>370</v>
      </c>
      <c r="H13" s="22">
        <v>22</v>
      </c>
      <c r="I13" s="22">
        <v>360</v>
      </c>
      <c r="J13" s="22">
        <f>122-9</f>
        <v>113</v>
      </c>
      <c r="M13" s="22"/>
    </row>
    <row r="14" spans="1:13">
      <c r="A14" s="21" t="s">
        <v>202</v>
      </c>
      <c r="B14" s="22">
        <v>2405.1220000000003</v>
      </c>
      <c r="C14" s="92">
        <v>2209</v>
      </c>
      <c r="D14" s="22">
        <v>2273</v>
      </c>
      <c r="E14" s="22">
        <v>2211</v>
      </c>
      <c r="F14" s="22">
        <v>2918</v>
      </c>
      <c r="G14" s="92">
        <v>2111.6</v>
      </c>
      <c r="H14" s="22">
        <v>2259.6</v>
      </c>
      <c r="I14" s="22">
        <v>1997.6</v>
      </c>
      <c r="J14" s="22">
        <f>SUM(J9:J13)</f>
        <v>2769</v>
      </c>
      <c r="M14" s="22"/>
    </row>
    <row r="15" spans="1:13">
      <c r="A15" s="148" t="s">
        <v>203</v>
      </c>
      <c r="B15" s="92">
        <v>-0.12200000000029831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794.4</v>
      </c>
      <c r="I15" s="92">
        <v>784.4</v>
      </c>
      <c r="J15" s="92">
        <v>945</v>
      </c>
    </row>
    <row r="16" spans="1:13">
      <c r="A16" s="148" t="s">
        <v>204</v>
      </c>
      <c r="B16" s="92">
        <v>2405</v>
      </c>
      <c r="C16" s="92">
        <v>2209</v>
      </c>
      <c r="D16" s="92">
        <v>2273</v>
      </c>
      <c r="E16" s="92">
        <v>2211</v>
      </c>
      <c r="F16" s="92">
        <v>2918.6</v>
      </c>
      <c r="G16" s="92">
        <v>2111.6</v>
      </c>
      <c r="H16" s="92">
        <v>3053.6</v>
      </c>
      <c r="I16" s="92">
        <v>2781.6</v>
      </c>
      <c r="J16" s="92">
        <f>+J14+J15</f>
        <v>3714</v>
      </c>
    </row>
    <row r="17" spans="1:10">
      <c r="H17" s="22"/>
      <c r="I17" s="22"/>
      <c r="J17" s="22"/>
    </row>
    <row r="19" spans="1:10">
      <c r="H19" s="22"/>
      <c r="I19" s="22"/>
      <c r="J19" s="22"/>
    </row>
    <row r="20" spans="1:10">
      <c r="F20" s="22"/>
      <c r="G20" s="22"/>
      <c r="H20" s="22"/>
      <c r="I20" s="22"/>
      <c r="J20" s="22"/>
    </row>
    <row r="22" spans="1:10">
      <c r="B22" s="93"/>
      <c r="C22" s="93"/>
      <c r="D22" s="93"/>
      <c r="E22" s="93"/>
      <c r="F22" s="93"/>
      <c r="G22" s="93"/>
      <c r="H22" s="93"/>
      <c r="I22" s="93"/>
      <c r="J22" s="93"/>
    </row>
    <row r="24" spans="1:10">
      <c r="C24" s="22"/>
      <c r="D24" s="22"/>
      <c r="E24" s="22"/>
      <c r="F24" s="22"/>
      <c r="G24" s="22"/>
      <c r="H24" s="22"/>
      <c r="I24" s="22"/>
      <c r="J24" s="22"/>
    </row>
    <row r="25" spans="1:10">
      <c r="C25" s="22"/>
      <c r="D25" s="22"/>
      <c r="E25" s="22"/>
      <c r="F25" s="22"/>
      <c r="G25" s="22"/>
      <c r="H25" s="22"/>
      <c r="I25" s="22"/>
      <c r="J25" s="22"/>
    </row>
    <row r="26" spans="1:10">
      <c r="C26" s="22"/>
    </row>
    <row r="27" spans="1:10">
      <c r="A27" s="166"/>
      <c r="B27" s="166"/>
      <c r="C27" s="166"/>
      <c r="D27" s="166"/>
      <c r="E27" s="166"/>
      <c r="F27" s="166"/>
    </row>
    <row r="28" spans="1:10">
      <c r="C28" s="22"/>
      <c r="D28" s="22"/>
      <c r="E28" s="22"/>
      <c r="F28" s="22"/>
      <c r="G28" s="22"/>
      <c r="I28" s="22"/>
    </row>
  </sheetData>
  <mergeCells count="1">
    <mergeCell ref="A27:F27"/>
  </mergeCell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showGridLines="0" zoomScale="115" zoomScaleNormal="115" zoomScaleSheetLayoutView="110" workbookViewId="0">
      <selection activeCell="G6" sqref="G6:J12"/>
    </sheetView>
  </sheetViews>
  <sheetFormatPr defaultRowHeight="15"/>
  <cols>
    <col min="1" max="1" width="21.125" bestFit="1" customWidth="1"/>
    <col min="2" max="4" width="6.875" customWidth="1"/>
    <col min="5" max="5" width="6.875" style="24" customWidth="1"/>
    <col min="6" max="10" width="6.875" customWidth="1"/>
    <col min="11" max="11" width="3.5" customWidth="1"/>
  </cols>
  <sheetData>
    <row r="1" spans="1:11">
      <c r="A1" s="27" t="s">
        <v>0</v>
      </c>
      <c r="B1" s="27"/>
      <c r="C1" s="27"/>
      <c r="D1" s="27"/>
      <c r="E1" s="34"/>
      <c r="F1" s="27"/>
      <c r="G1" s="27"/>
      <c r="H1" s="27"/>
      <c r="I1" s="27"/>
      <c r="J1" s="27"/>
      <c r="K1" s="1"/>
    </row>
    <row r="2" spans="1:11">
      <c r="A2" s="32" t="s">
        <v>205</v>
      </c>
      <c r="B2" s="32"/>
      <c r="C2" s="27"/>
      <c r="D2" s="27"/>
      <c r="E2" s="34"/>
      <c r="F2" s="27"/>
      <c r="G2" s="27"/>
      <c r="H2" s="27"/>
      <c r="I2" s="27"/>
      <c r="J2" s="27"/>
      <c r="K2" s="1"/>
    </row>
    <row r="3" spans="1:11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  <c r="K3" s="1"/>
    </row>
    <row r="4" spans="1:11">
      <c r="A4" s="29" t="s">
        <v>2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>
        <v>2023</v>
      </c>
      <c r="K4" s="1"/>
    </row>
    <row r="5" spans="1:11">
      <c r="A5" s="4" t="s">
        <v>4</v>
      </c>
      <c r="B5" s="11">
        <v>-1339.8959999999997</v>
      </c>
      <c r="C5" s="11">
        <v>-583</v>
      </c>
      <c r="D5" s="11">
        <v>1326</v>
      </c>
      <c r="E5" s="11">
        <v>1032</v>
      </c>
      <c r="F5" s="11">
        <v>570</v>
      </c>
      <c r="G5" s="11">
        <v>-127</v>
      </c>
      <c r="H5" s="11">
        <v>1025</v>
      </c>
      <c r="I5" s="11">
        <v>475</v>
      </c>
      <c r="J5" s="11">
        <v>1361</v>
      </c>
      <c r="K5" s="1"/>
    </row>
    <row r="6" spans="1:11">
      <c r="A6" s="1" t="s">
        <v>206</v>
      </c>
      <c r="B6" s="11">
        <v>32.277392611019998</v>
      </c>
      <c r="C6" s="155">
        <v>33</v>
      </c>
      <c r="D6" s="21">
        <v>19</v>
      </c>
      <c r="E6" s="23">
        <v>38</v>
      </c>
      <c r="F6" s="21">
        <v>287</v>
      </c>
      <c r="G6" s="150">
        <v>356.47071355875926</v>
      </c>
      <c r="H6" s="21">
        <v>49</v>
      </c>
      <c r="I6" s="21">
        <v>51</v>
      </c>
      <c r="J6" s="22">
        <v>118</v>
      </c>
      <c r="K6" s="1"/>
    </row>
    <row r="7" spans="1:11">
      <c r="A7" s="1" t="s">
        <v>207</v>
      </c>
      <c r="B7" s="11">
        <v>2941.7378608148929</v>
      </c>
      <c r="C7" s="155">
        <v>1009</v>
      </c>
      <c r="D7" s="21">
        <v>0</v>
      </c>
      <c r="E7" s="23">
        <v>0</v>
      </c>
      <c r="F7" s="21">
        <v>101</v>
      </c>
      <c r="G7" s="150">
        <v>668</v>
      </c>
      <c r="H7" s="21">
        <v>0</v>
      </c>
      <c r="I7" s="21">
        <v>0</v>
      </c>
      <c r="J7" s="22">
        <v>0</v>
      </c>
      <c r="K7" s="1"/>
    </row>
    <row r="8" spans="1:11">
      <c r="A8" s="1" t="s">
        <v>208</v>
      </c>
      <c r="B8" s="11">
        <v>-0.46941365641427002</v>
      </c>
      <c r="C8" s="155">
        <v>190</v>
      </c>
      <c r="D8" s="21">
        <v>0</v>
      </c>
      <c r="E8" s="23">
        <v>0</v>
      </c>
      <c r="F8" s="21">
        <v>436</v>
      </c>
      <c r="G8" s="150">
        <v>0</v>
      </c>
      <c r="H8" s="21">
        <v>-3</v>
      </c>
      <c r="I8" s="21">
        <v>3</v>
      </c>
      <c r="J8" s="22">
        <v>65.819999999999993</v>
      </c>
      <c r="K8" s="1"/>
    </row>
    <row r="9" spans="1:11">
      <c r="A9" s="1" t="s">
        <v>209</v>
      </c>
      <c r="B9" s="11">
        <v>-2.2761505816260144</v>
      </c>
      <c r="C9" s="155">
        <v>401</v>
      </c>
      <c r="D9" s="21">
        <v>0</v>
      </c>
      <c r="E9" s="23">
        <v>0</v>
      </c>
      <c r="F9" s="150">
        <v>78</v>
      </c>
      <c r="G9" s="150">
        <v>4</v>
      </c>
      <c r="H9" s="21">
        <v>2</v>
      </c>
      <c r="I9" s="21">
        <v>31</v>
      </c>
      <c r="J9" s="22">
        <v>0</v>
      </c>
      <c r="K9" s="1"/>
    </row>
    <row r="10" spans="1:11">
      <c r="A10" s="1" t="s">
        <v>210</v>
      </c>
      <c r="B10" s="11">
        <v>-5.0021662889489944</v>
      </c>
      <c r="C10" s="155">
        <v>181</v>
      </c>
      <c r="D10" s="21">
        <v>24</v>
      </c>
      <c r="E10" s="23">
        <v>6</v>
      </c>
      <c r="F10" s="21">
        <v>168</v>
      </c>
      <c r="G10" s="150">
        <v>9.4409919359012999</v>
      </c>
      <c r="H10" s="21">
        <v>-29</v>
      </c>
      <c r="I10" s="21">
        <v>188</v>
      </c>
      <c r="J10" s="22">
        <v>-44.908000000000001</v>
      </c>
      <c r="K10" s="1"/>
    </row>
    <row r="11" spans="1:11">
      <c r="A11" s="1" t="s">
        <v>42</v>
      </c>
      <c r="B11" s="11">
        <v>0</v>
      </c>
      <c r="C11" s="156">
        <v>0</v>
      </c>
      <c r="D11" s="21">
        <v>0</v>
      </c>
      <c r="E11" s="23">
        <v>0</v>
      </c>
      <c r="F11" s="21">
        <v>47</v>
      </c>
      <c r="G11" s="150">
        <v>40.201999999999998</v>
      </c>
      <c r="H11" s="21">
        <v>-6</v>
      </c>
      <c r="I11" s="21">
        <v>-2</v>
      </c>
      <c r="J11" s="22">
        <v>47</v>
      </c>
      <c r="K11" s="1"/>
    </row>
    <row r="12" spans="1:11">
      <c r="A12" s="9" t="s">
        <v>211</v>
      </c>
      <c r="B12" s="100">
        <v>0.10886517726999739</v>
      </c>
      <c r="C12" s="157">
        <v>4</v>
      </c>
      <c r="D12" s="158">
        <v>17</v>
      </c>
      <c r="E12" s="159">
        <v>22</v>
      </c>
      <c r="F12" s="158">
        <v>8</v>
      </c>
      <c r="G12" s="160">
        <v>-0.21876763451400622</v>
      </c>
      <c r="H12" s="158">
        <v>3</v>
      </c>
      <c r="I12" s="158">
        <v>118</v>
      </c>
      <c r="J12" s="79">
        <v>69</v>
      </c>
      <c r="K12" s="1"/>
    </row>
    <row r="13" spans="1:11">
      <c r="A13" s="83" t="s">
        <v>212</v>
      </c>
      <c r="B13" s="104">
        <v>2966.3763880761935</v>
      </c>
      <c r="C13" s="161">
        <v>1818</v>
      </c>
      <c r="D13" s="162">
        <v>60</v>
      </c>
      <c r="E13" s="163">
        <v>67</v>
      </c>
      <c r="F13" s="162">
        <v>1124</v>
      </c>
      <c r="G13" s="164">
        <v>1077.8949378601465</v>
      </c>
      <c r="H13" s="162">
        <v>17</v>
      </c>
      <c r="I13" s="162">
        <v>389</v>
      </c>
      <c r="J13" s="165">
        <v>254.91199999999998</v>
      </c>
      <c r="K13" s="1"/>
    </row>
    <row r="14" spans="1:11">
      <c r="A14" s="1" t="s">
        <v>7</v>
      </c>
      <c r="B14" s="11">
        <v>1626.4920000000002</v>
      </c>
      <c r="C14" s="155">
        <v>1235</v>
      </c>
      <c r="D14" s="22">
        <v>1386</v>
      </c>
      <c r="E14" s="94">
        <v>1098</v>
      </c>
      <c r="F14" s="22">
        <v>1694</v>
      </c>
      <c r="G14" s="150">
        <v>950</v>
      </c>
      <c r="H14" s="22">
        <v>1041</v>
      </c>
      <c r="I14" s="22">
        <v>864</v>
      </c>
      <c r="J14" s="22">
        <v>1616</v>
      </c>
      <c r="K14" s="1"/>
    </row>
    <row r="15" spans="1:11">
      <c r="C15" s="21"/>
      <c r="D15" s="21"/>
      <c r="E15" s="23"/>
      <c r="F15" s="21"/>
      <c r="G15" s="21"/>
      <c r="H15" s="21"/>
      <c r="I15" s="21"/>
      <c r="J15" s="21"/>
      <c r="K15" s="54"/>
    </row>
    <row r="16" spans="1:11">
      <c r="K16" s="54"/>
    </row>
    <row r="18" spans="3:10">
      <c r="F18" s="36"/>
      <c r="J18" s="46"/>
    </row>
    <row r="20" spans="3:10">
      <c r="E20"/>
    </row>
    <row r="22" spans="3:10">
      <c r="C22" s="36"/>
      <c r="D22" s="36"/>
      <c r="E22" s="36"/>
      <c r="F22" s="36"/>
      <c r="G22" s="36"/>
      <c r="H22" s="36"/>
      <c r="I22" s="36"/>
      <c r="J22" s="36"/>
    </row>
    <row r="23" spans="3:10">
      <c r="C23" s="36"/>
      <c r="D23" s="36"/>
      <c r="E23" s="36"/>
      <c r="F23" s="36"/>
      <c r="G23" s="36"/>
      <c r="H23" s="36"/>
      <c r="I23" s="36"/>
      <c r="J23" s="3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showGridLines="0" zoomScale="115" zoomScaleNormal="115" zoomScaleSheetLayoutView="100" workbookViewId="0">
      <selection activeCell="I22" sqref="I22"/>
    </sheetView>
  </sheetViews>
  <sheetFormatPr defaultRowHeight="15"/>
  <cols>
    <col min="1" max="1" width="19" bestFit="1" customWidth="1"/>
    <col min="2" max="4" width="6.625" customWidth="1"/>
    <col min="5" max="5" width="6.625" style="24" customWidth="1"/>
    <col min="6" max="6" width="6.625" customWidth="1"/>
    <col min="7" max="7" width="5.875" customWidth="1"/>
    <col min="8" max="8" width="5.125" customWidth="1"/>
    <col min="9" max="10" width="5.625" customWidth="1"/>
  </cols>
  <sheetData>
    <row r="1" spans="1:6">
      <c r="A1" s="27" t="s">
        <v>0</v>
      </c>
      <c r="B1" s="27"/>
      <c r="C1" s="27"/>
      <c r="D1" s="34"/>
      <c r="E1" s="27"/>
      <c r="F1" s="27"/>
    </row>
    <row r="2" spans="1:6">
      <c r="A2" s="32" t="s">
        <v>213</v>
      </c>
      <c r="B2" s="32"/>
      <c r="C2" s="27"/>
      <c r="D2" s="34"/>
      <c r="E2" s="27"/>
      <c r="F2" s="27"/>
    </row>
    <row r="3" spans="1:6">
      <c r="A3" s="27"/>
      <c r="B3" s="27"/>
      <c r="C3" s="34"/>
      <c r="D3" s="34"/>
      <c r="E3" s="34"/>
      <c r="F3" s="34"/>
    </row>
    <row r="4" spans="1:6">
      <c r="A4" s="29" t="s">
        <v>2</v>
      </c>
      <c r="B4" s="35">
        <v>2025</v>
      </c>
      <c r="C4" s="35">
        <v>2024</v>
      </c>
      <c r="D4" s="35">
        <v>2023</v>
      </c>
      <c r="E4" s="35">
        <v>2022</v>
      </c>
      <c r="F4" s="35">
        <v>2021</v>
      </c>
    </row>
    <row r="5" spans="1:6">
      <c r="A5" s="4" t="s">
        <v>98</v>
      </c>
      <c r="B5" s="11">
        <v>45407.380804</v>
      </c>
      <c r="C5" s="22">
        <v>50901.723050519897</v>
      </c>
      <c r="D5" s="94">
        <v>60100.9419579647</v>
      </c>
      <c r="E5" s="22">
        <v>56519</v>
      </c>
      <c r="F5" s="22">
        <v>52501</v>
      </c>
    </row>
    <row r="6" spans="1:6">
      <c r="A6" s="1" t="s">
        <v>102</v>
      </c>
      <c r="B6" s="11">
        <v>602.23700000000008</v>
      </c>
      <c r="C6" s="22">
        <v>710</v>
      </c>
      <c r="D6" s="94">
        <v>637</v>
      </c>
      <c r="E6" s="22">
        <v>712</v>
      </c>
      <c r="F6" s="22">
        <v>805</v>
      </c>
    </row>
    <row r="7" spans="1:6">
      <c r="A7" s="9" t="s">
        <v>190</v>
      </c>
      <c r="B7" s="100">
        <v>359.22300000000001</v>
      </c>
      <c r="C7" s="79">
        <v>416</v>
      </c>
      <c r="D7" s="144">
        <v>348</v>
      </c>
      <c r="E7" s="79">
        <v>384</v>
      </c>
      <c r="F7" s="79">
        <v>406</v>
      </c>
    </row>
    <row r="8" spans="1:6">
      <c r="A8" s="1" t="s">
        <v>191</v>
      </c>
      <c r="B8" s="11">
        <v>46368.840803999999</v>
      </c>
      <c r="C8" s="22">
        <v>52027.723050519897</v>
      </c>
      <c r="D8" s="94">
        <v>61085.9419579647</v>
      </c>
      <c r="E8" s="22">
        <v>57615</v>
      </c>
      <c r="F8" s="22">
        <v>53712</v>
      </c>
    </row>
    <row r="9" spans="1:6">
      <c r="A9" s="1" t="s">
        <v>31</v>
      </c>
      <c r="B9" s="11"/>
      <c r="C9" s="22"/>
      <c r="D9" s="94"/>
      <c r="E9" s="22"/>
      <c r="F9" s="22"/>
    </row>
    <row r="10" spans="1:6">
      <c r="A10" s="9" t="s">
        <v>92</v>
      </c>
      <c r="B10" s="100">
        <v>-2573.6579999999999</v>
      </c>
      <c r="C10" s="79">
        <v>-2504</v>
      </c>
      <c r="D10" s="144">
        <v>-3966</v>
      </c>
      <c r="E10" s="79">
        <v>-3747</v>
      </c>
      <c r="F10" s="79">
        <v>-4553</v>
      </c>
    </row>
    <row r="11" spans="1:6">
      <c r="A11" s="1" t="s">
        <v>192</v>
      </c>
      <c r="B11" s="11">
        <v>43795.182803999996</v>
      </c>
      <c r="C11" s="22">
        <v>49523.723050519897</v>
      </c>
      <c r="D11" s="94">
        <v>57119.9419579647</v>
      </c>
      <c r="E11" s="22">
        <v>54141</v>
      </c>
      <c r="F11" s="22">
        <v>49159</v>
      </c>
    </row>
    <row r="12" spans="1:6">
      <c r="A12" s="1" t="s">
        <v>31</v>
      </c>
      <c r="B12" s="11"/>
      <c r="C12" s="11"/>
      <c r="D12" s="11"/>
      <c r="E12" s="11"/>
      <c r="F12" s="11"/>
    </row>
    <row r="13" spans="1:6">
      <c r="A13" s="1" t="s">
        <v>13</v>
      </c>
      <c r="B13" s="153">
        <v>4.8</v>
      </c>
      <c r="C13" s="153">
        <v>5.3</v>
      </c>
      <c r="D13" s="153">
        <v>6.251498517890413</v>
      </c>
      <c r="E13" s="153">
        <v>4.0898171929294458</v>
      </c>
      <c r="F13" s="153">
        <v>3.9934199837530464</v>
      </c>
    </row>
    <row r="14" spans="1:6">
      <c r="D14" s="24"/>
      <c r="E14"/>
    </row>
  </sheetData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zoomScale="115" zoomScaleNormal="115" workbookViewId="0">
      <selection activeCell="I20" sqref="I20"/>
    </sheetView>
  </sheetViews>
  <sheetFormatPr defaultColWidth="8.875" defaultRowHeight="11.25"/>
  <cols>
    <col min="1" max="1" width="36.125" style="1" bestFit="1" customWidth="1"/>
    <col min="2" max="10" width="6.125" style="1" customWidth="1"/>
    <col min="11" max="11" width="8.5" style="1" customWidth="1"/>
    <col min="12" max="16384" width="8.875" style="1"/>
  </cols>
  <sheetData>
    <row r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2.75">
      <c r="A2" s="28" t="s">
        <v>15</v>
      </c>
      <c r="B2" s="28"/>
      <c r="C2" s="27"/>
      <c r="D2" s="27"/>
      <c r="E2" s="27"/>
      <c r="F2" s="27"/>
      <c r="G2" s="27"/>
      <c r="H2" s="27"/>
      <c r="I2" s="27"/>
      <c r="J2" s="27"/>
    </row>
    <row r="3" spans="1:11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1">
      <c r="A4" s="29" t="s">
        <v>2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>
        <v>2023</v>
      </c>
    </row>
    <row r="5" spans="1:11">
      <c r="A5" s="1" t="s">
        <v>3</v>
      </c>
      <c r="B5" s="11">
        <v>4492.9390000000003</v>
      </c>
      <c r="C5" s="25">
        <v>4056</v>
      </c>
      <c r="D5" s="25">
        <v>4206</v>
      </c>
      <c r="E5" s="25">
        <v>4276</v>
      </c>
      <c r="F5" s="25">
        <v>4825</v>
      </c>
      <c r="G5" s="25">
        <v>4171</v>
      </c>
      <c r="H5" s="25">
        <v>4606</v>
      </c>
      <c r="I5" s="25">
        <v>4430</v>
      </c>
      <c r="J5" s="25">
        <v>5007</v>
      </c>
    </row>
    <row r="6" spans="1:11">
      <c r="A6" s="1" t="s">
        <v>4</v>
      </c>
      <c r="B6" s="11">
        <v>-1339.896</v>
      </c>
      <c r="C6" s="25">
        <v>-583</v>
      </c>
      <c r="D6" s="25">
        <v>1326</v>
      </c>
      <c r="E6" s="25">
        <v>1032</v>
      </c>
      <c r="F6" s="25">
        <v>570</v>
      </c>
      <c r="G6" s="25">
        <v>-127</v>
      </c>
      <c r="H6" s="25">
        <v>1024</v>
      </c>
      <c r="I6" s="25">
        <v>475</v>
      </c>
      <c r="J6" s="136">
        <v>1361</v>
      </c>
      <c r="K6" s="11"/>
    </row>
    <row r="7" spans="1:11">
      <c r="A7" s="1" t="s">
        <v>5</v>
      </c>
      <c r="B7" s="11">
        <v>-2249.1840000000002</v>
      </c>
      <c r="C7" s="25">
        <v>396</v>
      </c>
      <c r="D7" s="25">
        <v>324</v>
      </c>
      <c r="E7" s="25">
        <v>101</v>
      </c>
      <c r="F7" s="25">
        <v>-914</v>
      </c>
      <c r="G7" s="25">
        <v>-1210</v>
      </c>
      <c r="H7" s="25">
        <v>-1334</v>
      </c>
      <c r="I7" s="25">
        <v>-238</v>
      </c>
      <c r="J7" s="136">
        <v>187</v>
      </c>
    </row>
    <row r="8" spans="1:11">
      <c r="A8" s="1" t="s">
        <v>6</v>
      </c>
      <c r="B8" s="131">
        <v>-16.682182435982995</v>
      </c>
      <c r="C8" s="43">
        <v>3</v>
      </c>
      <c r="D8" s="43">
        <v>2.69</v>
      </c>
      <c r="E8" s="43">
        <v>0.83</v>
      </c>
      <c r="F8" s="43">
        <v>-7.58</v>
      </c>
      <c r="G8" s="43">
        <v>-10.039999999999999</v>
      </c>
      <c r="H8" s="43">
        <v>-11.06</v>
      </c>
      <c r="I8" s="43">
        <v>-1.98</v>
      </c>
      <c r="J8" s="43">
        <v>1.56</v>
      </c>
    </row>
    <row r="9" spans="1:11">
      <c r="B9" s="11"/>
      <c r="C9" s="25"/>
      <c r="D9" s="25"/>
      <c r="E9" s="25"/>
      <c r="F9" s="25"/>
      <c r="G9" s="25"/>
      <c r="H9" s="25"/>
      <c r="I9" s="25"/>
      <c r="J9" s="25"/>
    </row>
    <row r="10" spans="1:11">
      <c r="A10" s="38" t="s">
        <v>7</v>
      </c>
      <c r="B10" s="69">
        <v>1626.492</v>
      </c>
      <c r="C10" s="25">
        <v>1234</v>
      </c>
      <c r="D10" s="136">
        <v>1386</v>
      </c>
      <c r="E10" s="25">
        <v>1098</v>
      </c>
      <c r="F10" s="25">
        <v>1693</v>
      </c>
      <c r="G10" s="25">
        <v>950</v>
      </c>
      <c r="H10" s="25">
        <v>1041</v>
      </c>
      <c r="I10" s="25">
        <v>864</v>
      </c>
      <c r="J10" s="25">
        <v>1616</v>
      </c>
    </row>
    <row r="11" spans="1:11">
      <c r="A11" s="38" t="s">
        <v>8</v>
      </c>
      <c r="B11" s="69">
        <v>711.04436818467457</v>
      </c>
      <c r="C11" s="25">
        <v>2011</v>
      </c>
      <c r="D11" s="136">
        <v>369</v>
      </c>
      <c r="E11" s="25">
        <v>150</v>
      </c>
      <c r="F11" s="25">
        <v>-77</v>
      </c>
      <c r="G11" s="25">
        <v>-402</v>
      </c>
      <c r="H11" s="25">
        <v>89</v>
      </c>
      <c r="I11" s="25">
        <v>-144</v>
      </c>
      <c r="J11" s="25">
        <v>345</v>
      </c>
    </row>
    <row r="12" spans="1:11">
      <c r="A12" s="1" t="s">
        <v>20</v>
      </c>
      <c r="B12" s="11">
        <v>-19</v>
      </c>
      <c r="C12" s="25">
        <v>3</v>
      </c>
      <c r="D12" s="25">
        <v>3.06</v>
      </c>
      <c r="E12" s="25">
        <v>3</v>
      </c>
      <c r="F12" s="25">
        <v>-27</v>
      </c>
      <c r="G12" s="25">
        <v>-19</v>
      </c>
      <c r="H12" s="25">
        <v>-12</v>
      </c>
      <c r="I12" s="25">
        <v>-3</v>
      </c>
      <c r="J12" s="11">
        <v>-1.0712343359737047</v>
      </c>
    </row>
    <row r="13" spans="1:11">
      <c r="A13" s="1" t="s">
        <v>21</v>
      </c>
      <c r="B13" s="131">
        <v>80.48</v>
      </c>
      <c r="C13" s="43">
        <v>104.17</v>
      </c>
      <c r="D13" s="43">
        <v>105.56</v>
      </c>
      <c r="E13" s="43">
        <v>99.08</v>
      </c>
      <c r="F13" s="43">
        <v>-111.01</v>
      </c>
      <c r="G13" s="43">
        <v>114.33</v>
      </c>
      <c r="H13" s="43">
        <v>110.75</v>
      </c>
      <c r="I13" s="43">
        <v>142.71</v>
      </c>
      <c r="J13" s="43">
        <v>138.98365647062701</v>
      </c>
    </row>
    <row r="14" spans="1:11">
      <c r="B14" s="11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1" t="s">
        <v>22</v>
      </c>
      <c r="B15" s="11">
        <v>8381</v>
      </c>
      <c r="C15" s="11">
        <v>8580</v>
      </c>
      <c r="D15" s="25">
        <v>8855</v>
      </c>
      <c r="E15" s="25">
        <v>9042</v>
      </c>
      <c r="F15" s="25">
        <v>9354</v>
      </c>
      <c r="G15" s="25">
        <v>9664</v>
      </c>
      <c r="H15" s="25">
        <v>10331</v>
      </c>
      <c r="I15" s="25">
        <v>10671</v>
      </c>
      <c r="J15" s="25">
        <v>11099</v>
      </c>
    </row>
    <row r="16" spans="1:11">
      <c r="B16" s="11"/>
    </row>
    <row r="17" spans="1:10">
      <c r="A17" s="1" t="s">
        <v>23</v>
      </c>
      <c r="B17" s="11">
        <v>134.28079036906578</v>
      </c>
      <c r="C17" s="11">
        <v>116.6913214990138</v>
      </c>
      <c r="D17" s="11">
        <v>72.681883024251064</v>
      </c>
      <c r="E17" s="11">
        <v>77.712815715622071</v>
      </c>
      <c r="F17" s="11">
        <v>91.093160621761655</v>
      </c>
      <c r="G17" s="11">
        <v>103.52433469192039</v>
      </c>
      <c r="H17" s="11">
        <v>79.266174554928355</v>
      </c>
      <c r="I17" s="11">
        <v>94.040632054176072</v>
      </c>
      <c r="J17" s="11">
        <v>77</v>
      </c>
    </row>
    <row r="18" spans="1:10">
      <c r="A18" s="1" t="s">
        <v>24</v>
      </c>
      <c r="B18" s="11">
        <v>-3.353199800581538</v>
      </c>
      <c r="C18" s="45">
        <v>-14.373767258382644</v>
      </c>
      <c r="D18" s="45">
        <v>31.526390870185452</v>
      </c>
      <c r="E18" s="45">
        <v>24.134705332086064</v>
      </c>
      <c r="F18" s="45">
        <v>11.813471502590673</v>
      </c>
      <c r="G18" s="45">
        <v>-3.0448333732917767</v>
      </c>
      <c r="H18" s="45">
        <v>22.231871471993053</v>
      </c>
      <c r="I18" s="45">
        <v>10.72234762979684</v>
      </c>
      <c r="J18" s="45">
        <v>27.181945276612741</v>
      </c>
    </row>
    <row r="19" spans="1:10">
      <c r="A19" s="1" t="s">
        <v>13</v>
      </c>
      <c r="B19" s="72">
        <v>4.8184819896578279</v>
      </c>
      <c r="C19" s="72">
        <v>4.6703776922276559</v>
      </c>
      <c r="D19" s="72">
        <v>4.864574992635383</v>
      </c>
      <c r="E19" s="72">
        <v>4.9229687697926314</v>
      </c>
      <c r="F19" s="72">
        <v>5.3325856628103692</v>
      </c>
      <c r="G19" s="72">
        <v>5.4186153698262665</v>
      </c>
      <c r="H19" s="72">
        <v>5.3116484874084025</v>
      </c>
      <c r="I19" s="72">
        <v>6.2692737150406881</v>
      </c>
      <c r="J19" s="72">
        <v>6.2771812460809002</v>
      </c>
    </row>
    <row r="20" spans="1:10">
      <c r="A20" s="1" t="s">
        <v>25</v>
      </c>
      <c r="B20" s="72">
        <v>4.8184819896578279</v>
      </c>
      <c r="C20" s="56">
        <v>4.6703776922276559</v>
      </c>
      <c r="D20" s="56">
        <v>4.8640636856149246</v>
      </c>
      <c r="E20" s="56">
        <v>4.5432488161093838</v>
      </c>
      <c r="F20" s="56">
        <v>4.5580969213547995</v>
      </c>
      <c r="G20" s="56">
        <v>4.1959440397605974</v>
      </c>
      <c r="H20" s="56">
        <v>3.8732077323727698</v>
      </c>
      <c r="I20" s="56">
        <v>4.4781216794602772</v>
      </c>
      <c r="J20" s="56">
        <v>4.4086564078120682</v>
      </c>
    </row>
    <row r="21" spans="1:10">
      <c r="C21" s="11"/>
      <c r="D21" s="11"/>
      <c r="E21" s="11"/>
      <c r="F21" s="11"/>
      <c r="G21" s="11"/>
      <c r="H21" s="11"/>
      <c r="I21" s="11"/>
      <c r="J21" s="11"/>
    </row>
    <row r="22" spans="1:10" ht="15" customHeight="1">
      <c r="C22" s="44"/>
      <c r="D22" s="44"/>
      <c r="E22" s="44"/>
      <c r="F22" s="44"/>
      <c r="G22" s="44"/>
      <c r="H22" s="44"/>
      <c r="I22" s="44"/>
      <c r="J22" s="44"/>
    </row>
    <row r="23" spans="1:10">
      <c r="C23" s="11"/>
      <c r="D23" s="11"/>
      <c r="E23" s="11"/>
      <c r="F23" s="11"/>
      <c r="G23" s="11"/>
      <c r="H23" s="11"/>
      <c r="I23" s="11"/>
      <c r="J23" s="11"/>
    </row>
    <row r="24" spans="1:10">
      <c r="C24" s="11"/>
      <c r="D24" s="11"/>
      <c r="E24" s="11"/>
      <c r="F24" s="11"/>
      <c r="G24" s="11"/>
      <c r="H24" s="11"/>
      <c r="I24" s="11"/>
      <c r="J24" s="11"/>
    </row>
    <row r="26" spans="1:10">
      <c r="C26" s="44"/>
      <c r="D26" s="44"/>
      <c r="E26" s="44"/>
      <c r="F26" s="44"/>
      <c r="G26" s="44"/>
      <c r="H26" s="44"/>
      <c r="I26" s="44"/>
      <c r="J26" s="44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showGridLines="0" topLeftCell="A21" zoomScale="115" zoomScaleNormal="115" workbookViewId="0">
      <selection activeCell="J21" sqref="J21"/>
    </sheetView>
  </sheetViews>
  <sheetFormatPr defaultColWidth="7.125" defaultRowHeight="11.25" outlineLevelRow="1"/>
  <cols>
    <col min="1" max="1" width="44.875" style="1" bestFit="1" customWidth="1"/>
    <col min="2" max="2" width="6.875" style="1" customWidth="1"/>
    <col min="3" max="10" width="6.875" style="2" customWidth="1"/>
    <col min="11" max="11" width="7.125" style="1"/>
    <col min="12" max="12" width="11.125" style="1" customWidth="1"/>
    <col min="13" max="13" width="6.5" style="1" customWidth="1"/>
    <col min="14" max="16384" width="7.125" style="1"/>
  </cols>
  <sheetData>
    <row r="1" spans="1:13">
      <c r="A1" s="27" t="s">
        <v>0</v>
      </c>
      <c r="B1" s="27"/>
      <c r="C1" s="30"/>
      <c r="D1" s="30"/>
      <c r="E1" s="30"/>
      <c r="F1" s="30"/>
      <c r="G1" s="30"/>
      <c r="H1" s="30"/>
      <c r="I1" s="30"/>
      <c r="J1" s="30"/>
    </row>
    <row r="2" spans="1:13" s="3" customFormat="1" ht="12.75">
      <c r="A2" s="28" t="s">
        <v>26</v>
      </c>
      <c r="B2" s="28"/>
      <c r="C2" s="31"/>
      <c r="D2" s="31"/>
      <c r="E2" s="31"/>
      <c r="F2" s="31"/>
      <c r="G2" s="31"/>
      <c r="H2" s="31"/>
      <c r="I2" s="31"/>
      <c r="J2" s="31"/>
      <c r="L2" s="1"/>
    </row>
    <row r="3" spans="1:13">
      <c r="A3" s="32"/>
      <c r="B3" s="32"/>
      <c r="C3" s="30"/>
      <c r="D3" s="30"/>
      <c r="E3" s="30"/>
      <c r="F3" s="30"/>
      <c r="G3" s="30"/>
      <c r="H3" s="30"/>
      <c r="I3" s="30"/>
      <c r="J3" s="30"/>
    </row>
    <row r="4" spans="1:13">
      <c r="A4" s="27"/>
      <c r="B4" s="34" t="s">
        <v>16</v>
      </c>
      <c r="C4" s="34" t="s">
        <v>17</v>
      </c>
      <c r="D4" s="34" t="s">
        <v>18</v>
      </c>
      <c r="E4" s="34" t="s">
        <v>19</v>
      </c>
      <c r="F4" s="34" t="s">
        <v>16</v>
      </c>
      <c r="G4" s="34" t="s">
        <v>17</v>
      </c>
      <c r="H4" s="34" t="s">
        <v>18</v>
      </c>
      <c r="I4" s="34" t="s">
        <v>19</v>
      </c>
      <c r="J4" s="34" t="s">
        <v>16</v>
      </c>
    </row>
    <row r="5" spans="1:13">
      <c r="A5" s="27" t="s">
        <v>2</v>
      </c>
      <c r="B5" s="35">
        <v>2025</v>
      </c>
      <c r="C5" s="35">
        <v>2025</v>
      </c>
      <c r="D5" s="35">
        <v>2025</v>
      </c>
      <c r="E5" s="35">
        <v>2025</v>
      </c>
      <c r="F5" s="35">
        <v>2024</v>
      </c>
      <c r="G5" s="35">
        <v>2024</v>
      </c>
      <c r="H5" s="35">
        <v>2024</v>
      </c>
      <c r="I5" s="35">
        <v>2024</v>
      </c>
      <c r="J5" s="35">
        <v>2023</v>
      </c>
    </row>
    <row r="6" spans="1:13">
      <c r="A6" s="4" t="s">
        <v>27</v>
      </c>
      <c r="B6" s="11">
        <v>3113.4079999999999</v>
      </c>
      <c r="C6" s="7">
        <v>2801.46</v>
      </c>
      <c r="D6" s="7">
        <v>2857</v>
      </c>
      <c r="E6" s="7">
        <v>2882</v>
      </c>
      <c r="F6" s="7">
        <v>3201</v>
      </c>
      <c r="G6" s="7">
        <v>2703</v>
      </c>
      <c r="H6" s="7">
        <v>2984</v>
      </c>
      <c r="I6" s="7">
        <v>2903</v>
      </c>
      <c r="J6" s="7">
        <v>3388</v>
      </c>
    </row>
    <row r="7" spans="1:13">
      <c r="A7" s="1" t="s">
        <v>28</v>
      </c>
      <c r="B7" s="11">
        <v>998.49199999999996</v>
      </c>
      <c r="C7" s="7">
        <v>991.33600000000001</v>
      </c>
      <c r="D7" s="7">
        <v>1086</v>
      </c>
      <c r="E7" s="7">
        <v>1111</v>
      </c>
      <c r="F7" s="7">
        <v>1255</v>
      </c>
      <c r="G7" s="7">
        <v>1203</v>
      </c>
      <c r="H7" s="7">
        <v>1336</v>
      </c>
      <c r="I7" s="7">
        <v>1299</v>
      </c>
      <c r="J7" s="7">
        <v>1339</v>
      </c>
    </row>
    <row r="8" spans="1:13">
      <c r="A8" s="12" t="s">
        <v>29</v>
      </c>
      <c r="B8" s="97">
        <v>381.03899999999999</v>
      </c>
      <c r="C8" s="7">
        <v>262.78100000000001</v>
      </c>
      <c r="D8" s="7">
        <v>263</v>
      </c>
      <c r="E8" s="7">
        <v>283</v>
      </c>
      <c r="F8" s="7">
        <v>369</v>
      </c>
      <c r="G8" s="7">
        <v>265</v>
      </c>
      <c r="H8" s="7">
        <v>286</v>
      </c>
      <c r="I8" s="7">
        <v>228</v>
      </c>
      <c r="J8" s="7">
        <v>280</v>
      </c>
    </row>
    <row r="9" spans="1:13" s="5" customFormat="1">
      <c r="A9" s="4" t="s">
        <v>30</v>
      </c>
      <c r="B9" s="105">
        <v>4492.9390000000003</v>
      </c>
      <c r="C9" s="132">
        <v>4055.5770000000002</v>
      </c>
      <c r="D9" s="132">
        <v>4206</v>
      </c>
      <c r="E9" s="132">
        <v>4276</v>
      </c>
      <c r="F9" s="132">
        <v>4826</v>
      </c>
      <c r="G9" s="132">
        <v>4171</v>
      </c>
      <c r="H9" s="132">
        <v>4606</v>
      </c>
      <c r="I9" s="132">
        <v>4430</v>
      </c>
      <c r="J9" s="132">
        <v>5007</v>
      </c>
      <c r="L9" s="1"/>
      <c r="M9" s="6"/>
    </row>
    <row r="10" spans="1:13">
      <c r="A10" s="12" t="s">
        <v>31</v>
      </c>
      <c r="B10" s="97"/>
      <c r="C10" s="13"/>
      <c r="D10" s="13"/>
      <c r="E10" s="13"/>
      <c r="F10" s="13"/>
      <c r="G10" s="13"/>
      <c r="H10" s="13"/>
      <c r="I10" s="13"/>
      <c r="J10" s="13"/>
    </row>
    <row r="11" spans="1:13" s="5" customFormat="1">
      <c r="A11" s="1" t="s">
        <v>32</v>
      </c>
      <c r="B11" s="11">
        <v>167.084</v>
      </c>
      <c r="C11" s="7">
        <v>102</v>
      </c>
      <c r="D11" s="7">
        <v>175</v>
      </c>
      <c r="E11" s="7">
        <v>88</v>
      </c>
      <c r="F11" s="116">
        <v>185.24100000000001</v>
      </c>
      <c r="G11" s="7">
        <v>60</v>
      </c>
      <c r="H11" s="7">
        <v>63</v>
      </c>
      <c r="I11" s="7">
        <v>208</v>
      </c>
      <c r="J11" s="7">
        <v>189</v>
      </c>
      <c r="K11" s="7"/>
      <c r="L11" s="1"/>
    </row>
    <row r="12" spans="1:13">
      <c r="A12" s="1" t="s">
        <v>33</v>
      </c>
      <c r="B12" s="11">
        <v>-1494.7469999999998</v>
      </c>
      <c r="C12" s="7">
        <v>-1590</v>
      </c>
      <c r="D12" s="7">
        <v>-1598</v>
      </c>
      <c r="E12" s="7">
        <v>-1690</v>
      </c>
      <c r="F12" s="116">
        <v>-1930</v>
      </c>
      <c r="G12" s="7">
        <v>-1954</v>
      </c>
      <c r="H12" s="7">
        <v>-1914</v>
      </c>
      <c r="I12" s="7">
        <v>-1936</v>
      </c>
      <c r="J12" s="116">
        <v>-1565</v>
      </c>
      <c r="K12" s="7"/>
    </row>
    <row r="13" spans="1:13">
      <c r="A13" s="1" t="s">
        <v>34</v>
      </c>
      <c r="B13" s="11">
        <v>-293.72400000000005</v>
      </c>
      <c r="C13" s="7">
        <v>-301</v>
      </c>
      <c r="D13" s="7">
        <v>-268</v>
      </c>
      <c r="E13" s="7">
        <v>-295</v>
      </c>
      <c r="F13" s="116">
        <v>-352.83299999999997</v>
      </c>
      <c r="G13" s="7">
        <v>-322</v>
      </c>
      <c r="H13" s="7">
        <v>-352</v>
      </c>
      <c r="I13" s="7">
        <v>-339</v>
      </c>
      <c r="J13" s="116">
        <v>-322</v>
      </c>
      <c r="K13" s="7"/>
    </row>
    <row r="14" spans="1:13" ht="12" customHeight="1">
      <c r="A14" s="1" t="s">
        <v>35</v>
      </c>
      <c r="B14" s="11">
        <v>-301.69600000000003</v>
      </c>
      <c r="C14" s="7">
        <v>-224</v>
      </c>
      <c r="D14" s="7">
        <v>-204</v>
      </c>
      <c r="E14" s="7">
        <v>-293</v>
      </c>
      <c r="F14" s="116">
        <v>-322.25400000000002</v>
      </c>
      <c r="G14" s="7">
        <v>-355</v>
      </c>
      <c r="H14" s="7">
        <v>-357</v>
      </c>
      <c r="I14" s="7">
        <v>-388</v>
      </c>
      <c r="J14" s="116">
        <v>-366</v>
      </c>
      <c r="K14" s="7"/>
      <c r="M14" s="7"/>
    </row>
    <row r="15" spans="1:13" outlineLevel="1">
      <c r="A15" s="14" t="s">
        <v>36</v>
      </c>
      <c r="B15" s="98">
        <v>-188.69400000000002</v>
      </c>
      <c r="C15" s="133">
        <v>-195</v>
      </c>
      <c r="D15" s="133">
        <v>-206</v>
      </c>
      <c r="E15" s="133">
        <v>-205</v>
      </c>
      <c r="F15" s="133">
        <v>-278.63100000000003</v>
      </c>
      <c r="G15" s="133">
        <v>-251</v>
      </c>
      <c r="H15" s="133">
        <v>-425</v>
      </c>
      <c r="I15" s="133">
        <v>-159</v>
      </c>
      <c r="J15" s="133">
        <v>-177</v>
      </c>
      <c r="K15" s="7"/>
      <c r="L15" s="71"/>
      <c r="M15" s="7"/>
    </row>
    <row r="16" spans="1:13" outlineLevel="1">
      <c r="A16" s="14" t="s">
        <v>37</v>
      </c>
      <c r="B16" s="98">
        <v>-337.84799999999996</v>
      </c>
      <c r="C16" s="133">
        <v>-247</v>
      </c>
      <c r="D16" s="133">
        <v>-243</v>
      </c>
      <c r="E16" s="133">
        <v>-232</v>
      </c>
      <c r="F16" s="133">
        <v>-239.81700000000001</v>
      </c>
      <c r="G16" s="133">
        <v>-204</v>
      </c>
      <c r="H16" s="133">
        <v>-236</v>
      </c>
      <c r="I16" s="133">
        <v>-201</v>
      </c>
      <c r="J16" s="133">
        <v>-296</v>
      </c>
      <c r="K16" s="7"/>
      <c r="L16" s="71"/>
      <c r="M16" s="7"/>
    </row>
    <row r="17" spans="1:13" outlineLevel="1">
      <c r="A17" s="14" t="s">
        <v>38</v>
      </c>
      <c r="B17" s="98">
        <v>-268.43599999999998</v>
      </c>
      <c r="C17" s="133">
        <v>-310</v>
      </c>
      <c r="D17" s="133">
        <v>-257</v>
      </c>
      <c r="E17" s="133">
        <v>-345</v>
      </c>
      <c r="F17" s="133">
        <v>-262</v>
      </c>
      <c r="G17" s="133">
        <v>-243</v>
      </c>
      <c r="H17" s="133">
        <v>-63</v>
      </c>
      <c r="I17" s="133">
        <v>-819</v>
      </c>
      <c r="J17" s="133">
        <v>-574</v>
      </c>
      <c r="K17" s="7"/>
      <c r="L17" s="71"/>
      <c r="M17" s="7"/>
    </row>
    <row r="18" spans="1:13">
      <c r="A18" s="12" t="s">
        <v>39</v>
      </c>
      <c r="B18" s="97">
        <v>-794.97800000000007</v>
      </c>
      <c r="C18" s="7">
        <v>-753</v>
      </c>
      <c r="D18" s="7">
        <v>-706</v>
      </c>
      <c r="E18" s="7">
        <v>-782</v>
      </c>
      <c r="F18" s="116">
        <v>-780</v>
      </c>
      <c r="G18" s="7">
        <v>-698</v>
      </c>
      <c r="H18" s="7">
        <v>-724</v>
      </c>
      <c r="I18" s="116">
        <v>-1179</v>
      </c>
      <c r="J18" s="116">
        <v>-1047</v>
      </c>
      <c r="K18" s="7"/>
      <c r="L18" s="71"/>
      <c r="M18" s="2"/>
    </row>
    <row r="19" spans="1:13" s="8" customFormat="1">
      <c r="A19" s="1" t="s">
        <v>40</v>
      </c>
      <c r="B19" s="11">
        <v>-208.85099999999997</v>
      </c>
      <c r="C19" s="7">
        <v>-265</v>
      </c>
      <c r="D19" s="7">
        <v>-281</v>
      </c>
      <c r="E19" s="7">
        <v>-263</v>
      </c>
      <c r="F19" s="116">
        <v>-357.57099999999997</v>
      </c>
      <c r="G19" s="7">
        <v>-321</v>
      </c>
      <c r="H19" s="7">
        <v>-304</v>
      </c>
      <c r="I19" s="7">
        <v>-324</v>
      </c>
      <c r="J19" s="116">
        <v>-535</v>
      </c>
      <c r="K19" s="68"/>
      <c r="L19" s="1"/>
    </row>
    <row r="20" spans="1:13" s="2" customFormat="1">
      <c r="A20" s="1" t="s">
        <v>41</v>
      </c>
      <c r="B20" s="11">
        <v>-2939.1579999999999</v>
      </c>
      <c r="C20" s="134">
        <v>-1600</v>
      </c>
      <c r="D20" s="15">
        <v>0</v>
      </c>
      <c r="E20" s="15">
        <v>0</v>
      </c>
      <c r="F20" s="37">
        <v>-652.33899999999994</v>
      </c>
      <c r="G20" s="15">
        <v>-668</v>
      </c>
      <c r="H20" s="15">
        <v>0</v>
      </c>
      <c r="I20" s="15">
        <v>0</v>
      </c>
      <c r="J20" s="37">
        <v>0</v>
      </c>
      <c r="K20" s="13"/>
      <c r="L20" s="1"/>
    </row>
    <row r="21" spans="1:13" s="2" customFormat="1">
      <c r="A21" s="1" t="s">
        <v>42</v>
      </c>
      <c r="B21" s="11">
        <v>33.234999999999999</v>
      </c>
      <c r="C21" s="134">
        <v>-8</v>
      </c>
      <c r="D21" s="7">
        <v>3</v>
      </c>
      <c r="E21" s="7">
        <v>-9</v>
      </c>
      <c r="F21" s="7">
        <v>-46.866999999999997</v>
      </c>
      <c r="G21" s="7">
        <v>-40</v>
      </c>
      <c r="H21" s="7">
        <v>6</v>
      </c>
      <c r="I21" s="7">
        <v>2</v>
      </c>
      <c r="J21" s="7">
        <v>-1</v>
      </c>
      <c r="L21" s="1"/>
      <c r="M21" s="6"/>
    </row>
    <row r="22" spans="1:13" s="2" customFormat="1">
      <c r="A22" s="4" t="s">
        <v>43</v>
      </c>
      <c r="B22" s="105">
        <v>-1339.8959999999997</v>
      </c>
      <c r="C22" s="132">
        <v>-583.42299999999977</v>
      </c>
      <c r="D22" s="132">
        <v>1326</v>
      </c>
      <c r="E22" s="132">
        <v>1032</v>
      </c>
      <c r="F22" s="132">
        <v>570.12900000000002</v>
      </c>
      <c r="G22" s="132">
        <v>-127</v>
      </c>
      <c r="H22" s="132">
        <v>1025</v>
      </c>
      <c r="I22" s="135">
        <v>475</v>
      </c>
      <c r="J22" s="135">
        <v>1361</v>
      </c>
      <c r="K22" s="13"/>
      <c r="L22" s="1"/>
      <c r="M22" s="13"/>
    </row>
    <row r="23" spans="1:13" s="2" customFormat="1">
      <c r="A23" s="1"/>
      <c r="B23" s="11"/>
      <c r="C23" s="7"/>
      <c r="D23" s="7"/>
      <c r="E23" s="7"/>
      <c r="F23" s="7"/>
      <c r="G23" s="7"/>
      <c r="H23" s="7"/>
      <c r="I23" s="7"/>
      <c r="J23" s="7"/>
      <c r="L23" s="1"/>
    </row>
    <row r="24" spans="1:13" s="2" customFormat="1">
      <c r="A24" s="1" t="s">
        <v>44</v>
      </c>
      <c r="B24" s="11">
        <v>-186.393</v>
      </c>
      <c r="C24" s="7">
        <v>1472.5609999999999</v>
      </c>
      <c r="D24" s="7">
        <v>-769</v>
      </c>
      <c r="E24" s="7">
        <v>-710</v>
      </c>
      <c r="F24" s="7">
        <v>-912.28800000000001</v>
      </c>
      <c r="G24" s="7">
        <v>-865</v>
      </c>
      <c r="H24" s="7">
        <v>-2397</v>
      </c>
      <c r="I24" s="7">
        <v>-713</v>
      </c>
      <c r="J24" s="116">
        <v>-820</v>
      </c>
      <c r="L24" s="62"/>
    </row>
    <row r="25" spans="1:13">
      <c r="A25" s="4" t="s">
        <v>45</v>
      </c>
      <c r="B25" s="105">
        <v>-1526.2890000000002</v>
      </c>
      <c r="C25" s="106">
        <v>889.13800000000015</v>
      </c>
      <c r="D25" s="106">
        <v>557</v>
      </c>
      <c r="E25" s="106">
        <v>322</v>
      </c>
      <c r="F25" s="106">
        <v>-344.15899999999976</v>
      </c>
      <c r="G25" s="106">
        <v>-992</v>
      </c>
      <c r="H25" s="106">
        <v>-1372</v>
      </c>
      <c r="I25" s="106">
        <v>-238</v>
      </c>
      <c r="J25" s="106">
        <v>548</v>
      </c>
      <c r="L25" s="62"/>
    </row>
    <row r="26" spans="1:13">
      <c r="A26" s="1" t="s">
        <v>31</v>
      </c>
      <c r="B26" s="11"/>
      <c r="C26" s="15"/>
      <c r="D26" s="15"/>
      <c r="E26" s="15"/>
      <c r="F26" s="15"/>
      <c r="G26" s="15"/>
      <c r="H26" s="15"/>
      <c r="I26" s="15"/>
      <c r="J26" s="15"/>
      <c r="L26" s="62"/>
    </row>
    <row r="27" spans="1:13">
      <c r="A27" s="1" t="s">
        <v>46</v>
      </c>
      <c r="B27" s="11">
        <v>-526.83199999999999</v>
      </c>
      <c r="C27" s="7">
        <v>-484.90800000000002</v>
      </c>
      <c r="D27" s="7">
        <v>-152</v>
      </c>
      <c r="E27" s="7">
        <v>-150</v>
      </c>
      <c r="F27" s="7">
        <v>-423.14100000000002</v>
      </c>
      <c r="G27" s="7">
        <v>-150</v>
      </c>
      <c r="H27" s="7">
        <v>48</v>
      </c>
      <c r="I27" s="7">
        <v>-99</v>
      </c>
      <c r="J27" s="7">
        <v>-531</v>
      </c>
      <c r="L27" s="62"/>
    </row>
    <row r="28" spans="1:13">
      <c r="A28" s="4" t="s">
        <v>47</v>
      </c>
      <c r="B28" s="105">
        <v>-2053.1210000000001</v>
      </c>
      <c r="C28" s="106">
        <v>404.23000000000013</v>
      </c>
      <c r="D28" s="106">
        <v>405</v>
      </c>
      <c r="E28" s="106">
        <v>172</v>
      </c>
      <c r="F28" s="106">
        <v>-767.29999999999973</v>
      </c>
      <c r="G28" s="106">
        <v>-1141</v>
      </c>
      <c r="H28" s="106">
        <v>-1325</v>
      </c>
      <c r="I28" s="106">
        <v>-337</v>
      </c>
      <c r="J28" s="106">
        <v>17</v>
      </c>
      <c r="L28" s="62"/>
      <c r="M28" s="6"/>
    </row>
    <row r="29" spans="1:13">
      <c r="B29" s="11"/>
      <c r="C29" s="15"/>
      <c r="D29" s="15"/>
      <c r="E29" s="15"/>
      <c r="F29" s="15"/>
      <c r="G29" s="15"/>
      <c r="H29" s="15"/>
      <c r="I29" s="15"/>
      <c r="J29" s="15"/>
      <c r="L29" s="62"/>
      <c r="M29" s="6"/>
    </row>
    <row r="30" spans="1:13">
      <c r="A30" s="1" t="s">
        <v>48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67</v>
      </c>
      <c r="I30" s="15">
        <v>158</v>
      </c>
      <c r="J30" s="15">
        <v>262</v>
      </c>
      <c r="M30" s="6"/>
    </row>
    <row r="31" spans="1:13">
      <c r="A31" s="4" t="s">
        <v>49</v>
      </c>
      <c r="B31" s="105">
        <v>-2053.1210000000001</v>
      </c>
      <c r="C31" s="106">
        <v>404.23000000000013</v>
      </c>
      <c r="D31" s="106">
        <v>405</v>
      </c>
      <c r="E31" s="106">
        <v>172</v>
      </c>
      <c r="F31" s="106">
        <v>-767.29999999999973</v>
      </c>
      <c r="G31" s="106">
        <v>-1141</v>
      </c>
      <c r="H31" s="106">
        <v>-1258</v>
      </c>
      <c r="I31" s="106">
        <v>-179</v>
      </c>
      <c r="J31" s="106">
        <v>279</v>
      </c>
      <c r="M31" s="6"/>
    </row>
    <row r="32" spans="1:13">
      <c r="A32" s="1" t="s">
        <v>31</v>
      </c>
      <c r="B32" s="11"/>
      <c r="C32" s="13"/>
      <c r="D32" s="13"/>
      <c r="E32" s="13"/>
      <c r="F32" s="13"/>
      <c r="G32" s="13"/>
      <c r="H32" s="13"/>
      <c r="I32" s="13"/>
      <c r="J32" s="13"/>
    </row>
    <row r="33" spans="1:12">
      <c r="A33" s="1" t="s">
        <v>50</v>
      </c>
      <c r="B33" s="11"/>
      <c r="C33" s="13"/>
      <c r="D33" s="13"/>
      <c r="E33" s="13"/>
      <c r="F33" s="13"/>
      <c r="G33" s="13"/>
      <c r="H33" s="13"/>
      <c r="I33" s="13"/>
      <c r="J33" s="13"/>
    </row>
    <row r="34" spans="1:12">
      <c r="A34" s="1" t="s">
        <v>51</v>
      </c>
      <c r="B34" s="11">
        <v>-2249.1840000000002</v>
      </c>
      <c r="C34" s="7">
        <v>395.90199999999999</v>
      </c>
      <c r="D34" s="7">
        <v>324</v>
      </c>
      <c r="E34" s="7">
        <v>101</v>
      </c>
      <c r="F34" s="7">
        <v>-913.91499999999996</v>
      </c>
      <c r="G34" s="7">
        <v>-1210</v>
      </c>
      <c r="H34" s="7">
        <v>-1334</v>
      </c>
      <c r="I34" s="7">
        <v>-238</v>
      </c>
      <c r="J34" s="116">
        <v>187.47300000000001</v>
      </c>
    </row>
    <row r="35" spans="1:12">
      <c r="A35" s="9" t="s">
        <v>52</v>
      </c>
      <c r="B35" s="100">
        <v>196.06299999999999</v>
      </c>
      <c r="C35" s="117">
        <v>8.3650000000000002</v>
      </c>
      <c r="D35" s="117">
        <v>81</v>
      </c>
      <c r="E35" s="117">
        <v>71</v>
      </c>
      <c r="F35" s="117">
        <v>147.20699999999999</v>
      </c>
      <c r="G35" s="117">
        <v>69</v>
      </c>
      <c r="H35" s="117">
        <v>75</v>
      </c>
      <c r="I35" s="117">
        <v>60</v>
      </c>
      <c r="J35" s="118">
        <v>91.096999999999994</v>
      </c>
    </row>
    <row r="36" spans="1:12">
      <c r="A36" s="1" t="s">
        <v>53</v>
      </c>
      <c r="B36" s="11">
        <v>-2053.1210000000001</v>
      </c>
      <c r="C36" s="106">
        <v>404.267</v>
      </c>
      <c r="D36" s="106">
        <v>405</v>
      </c>
      <c r="E36" s="106">
        <v>172</v>
      </c>
      <c r="F36" s="106">
        <v>-766.70799999999997</v>
      </c>
      <c r="G36" s="106">
        <v>-1141</v>
      </c>
      <c r="H36" s="106">
        <v>-1258</v>
      </c>
      <c r="I36" s="106">
        <v>-179</v>
      </c>
      <c r="J36" s="106">
        <v>278.57</v>
      </c>
    </row>
    <row r="37" spans="1:12">
      <c r="A37" s="1" t="s">
        <v>31</v>
      </c>
      <c r="B37" s="11"/>
    </row>
    <row r="38" spans="1:12">
      <c r="A38" s="1" t="s">
        <v>54</v>
      </c>
      <c r="B38" s="11"/>
    </row>
    <row r="39" spans="1:12">
      <c r="A39" s="1" t="s">
        <v>55</v>
      </c>
      <c r="B39" s="11">
        <v>134825.52469565219</v>
      </c>
      <c r="C39" s="25">
        <v>131921</v>
      </c>
      <c r="D39" s="25">
        <v>120602</v>
      </c>
      <c r="E39" s="136">
        <v>120602</v>
      </c>
      <c r="F39" s="136">
        <v>120602</v>
      </c>
      <c r="G39" s="136">
        <v>120602</v>
      </c>
      <c r="H39" s="136">
        <v>120602</v>
      </c>
      <c r="I39" s="136">
        <v>120602</v>
      </c>
      <c r="J39" s="136">
        <v>120602</v>
      </c>
    </row>
    <row r="40" spans="1:12">
      <c r="A40" s="1" t="s">
        <v>56</v>
      </c>
      <c r="B40" s="11">
        <v>134825.52469565219</v>
      </c>
      <c r="C40" s="25">
        <v>131921</v>
      </c>
      <c r="D40" s="25">
        <v>120602</v>
      </c>
      <c r="E40" s="136">
        <v>120602</v>
      </c>
      <c r="F40" s="136">
        <v>120602</v>
      </c>
      <c r="G40" s="136">
        <v>120602</v>
      </c>
      <c r="H40" s="136">
        <v>120602</v>
      </c>
      <c r="I40" s="136">
        <v>120602</v>
      </c>
      <c r="J40" s="136">
        <v>120602</v>
      </c>
    </row>
    <row r="41" spans="1:12">
      <c r="A41" s="1" t="s">
        <v>31</v>
      </c>
      <c r="B41" s="11"/>
      <c r="C41" s="137"/>
      <c r="D41" s="137"/>
      <c r="E41" s="138"/>
      <c r="F41" s="138"/>
      <c r="G41" s="138"/>
      <c r="H41" s="138"/>
      <c r="I41" s="138"/>
      <c r="J41" s="138"/>
    </row>
    <row r="42" spans="1:12">
      <c r="A42" s="1" t="s">
        <v>57</v>
      </c>
      <c r="B42" s="11"/>
      <c r="C42" s="139"/>
      <c r="D42" s="139"/>
      <c r="E42" s="140"/>
      <c r="F42" s="140"/>
      <c r="G42" s="140"/>
      <c r="H42" s="140"/>
      <c r="I42" s="140"/>
      <c r="J42" s="140"/>
    </row>
    <row r="43" spans="1:12">
      <c r="A43" s="1" t="s">
        <v>55</v>
      </c>
      <c r="B43" s="131">
        <v>-16.682182435982995</v>
      </c>
      <c r="C43" s="141">
        <v>3</v>
      </c>
      <c r="D43" s="139">
        <v>2.69</v>
      </c>
      <c r="E43" s="140">
        <v>0.83</v>
      </c>
      <c r="F43" s="142">
        <v>-7.5779509309901787</v>
      </c>
      <c r="G43" s="140">
        <v>-10.039999999999999</v>
      </c>
      <c r="H43" s="140">
        <v>-11.06</v>
      </c>
      <c r="I43" s="142">
        <v>-1.9752325832075754</v>
      </c>
      <c r="J43" s="140" t="s">
        <v>58</v>
      </c>
    </row>
    <row r="44" spans="1:12">
      <c r="A44" s="1" t="s">
        <v>56</v>
      </c>
      <c r="B44" s="131">
        <v>-16.682182435982995</v>
      </c>
      <c r="C44" s="141">
        <v>3</v>
      </c>
      <c r="D44" s="139">
        <v>2.69</v>
      </c>
      <c r="E44" s="140">
        <v>0.83</v>
      </c>
      <c r="F44" s="142">
        <v>-7.5779509309901787</v>
      </c>
      <c r="G44" s="140">
        <v>-10.039999999999999</v>
      </c>
      <c r="H44" s="140">
        <v>-11.06</v>
      </c>
      <c r="I44" s="142">
        <v>-1.9752325832075754</v>
      </c>
      <c r="J44" s="140" t="s">
        <v>58</v>
      </c>
    </row>
    <row r="45" spans="1:12">
      <c r="B45" s="11"/>
    </row>
    <row r="46" spans="1:12">
      <c r="A46" s="50"/>
      <c r="B46" s="50"/>
      <c r="C46" s="51"/>
      <c r="D46" s="51"/>
      <c r="E46" s="51"/>
      <c r="F46" s="51"/>
      <c r="G46" s="51"/>
      <c r="H46" s="51"/>
      <c r="I46" s="51"/>
      <c r="J46" s="51"/>
      <c r="K46" s="50"/>
      <c r="L46" s="50"/>
    </row>
    <row r="47" spans="1:12" s="2" customFormat="1">
      <c r="A47" s="51"/>
      <c r="B47" s="51"/>
      <c r="C47" s="52"/>
      <c r="D47" s="52"/>
      <c r="E47" s="52"/>
      <c r="F47" s="52"/>
      <c r="G47" s="52"/>
      <c r="H47" s="52"/>
      <c r="I47" s="52"/>
      <c r="J47" s="52"/>
      <c r="K47" s="51"/>
      <c r="L47" s="51"/>
    </row>
    <row r="48" spans="1:12" s="2" customFormat="1">
      <c r="A48" s="51"/>
      <c r="B48" s="51"/>
      <c r="C48" s="52"/>
      <c r="D48" s="52"/>
      <c r="E48" s="52"/>
      <c r="F48" s="52"/>
      <c r="G48" s="52"/>
      <c r="H48" s="52"/>
      <c r="I48" s="52"/>
      <c r="J48" s="52"/>
      <c r="K48" s="51"/>
      <c r="L48" s="51"/>
    </row>
    <row r="49" spans="1:12" s="2" customFormat="1" ht="15">
      <c r="A49" s="51"/>
      <c r="B49" s="51"/>
      <c r="C49" s="53"/>
      <c r="D49" s="53"/>
      <c r="E49" s="53"/>
      <c r="F49" s="53"/>
      <c r="G49" s="53"/>
      <c r="H49" s="53"/>
      <c r="I49" s="53"/>
      <c r="J49" s="53"/>
      <c r="K49" s="51"/>
      <c r="L49" s="51"/>
    </row>
    <row r="50" spans="1:12" s="2" customForma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s="2" customFormat="1">
      <c r="A51" s="51"/>
      <c r="B51" s="51"/>
      <c r="C51" s="52"/>
      <c r="D51" s="52"/>
      <c r="E51" s="52"/>
      <c r="F51" s="52"/>
      <c r="G51" s="52"/>
      <c r="H51" s="52"/>
      <c r="I51" s="52"/>
      <c r="J51" s="52"/>
      <c r="K51" s="51"/>
      <c r="L51" s="51"/>
    </row>
    <row r="52" spans="1:12" s="2" customFormat="1">
      <c r="A52" s="50"/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s="2" customFormat="1">
      <c r="C53" s="13"/>
      <c r="D53" s="13"/>
      <c r="E53" s="13"/>
      <c r="F53" s="13"/>
      <c r="G53" s="13"/>
      <c r="H53" s="13"/>
      <c r="I53" s="13"/>
      <c r="J53" s="13"/>
    </row>
    <row r="54" spans="1:12" s="2" customFormat="1"/>
    <row r="55" spans="1:12" s="2" customFormat="1"/>
  </sheetData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showGridLines="0" zoomScaleNormal="100" zoomScaleSheetLayoutView="110" workbookViewId="0">
      <selection activeCell="A33" sqref="A6:A33"/>
    </sheetView>
  </sheetViews>
  <sheetFormatPr defaultColWidth="7.125" defaultRowHeight="11.25"/>
  <cols>
    <col min="1" max="1" width="33.5" style="1" customWidth="1"/>
    <col min="2" max="2" width="8.875" style="1" customWidth="1"/>
    <col min="3" max="5" width="7.125" style="2" customWidth="1"/>
    <col min="6" max="10" width="7.125" style="2"/>
    <col min="11" max="16384" width="7.125" style="1"/>
  </cols>
  <sheetData>
    <row r="1" spans="1:10">
      <c r="A1" s="27" t="s">
        <v>0</v>
      </c>
      <c r="B1" s="27"/>
      <c r="C1" s="30"/>
      <c r="D1" s="30"/>
      <c r="E1" s="30"/>
      <c r="F1" s="30"/>
      <c r="G1" s="30"/>
      <c r="H1" s="30"/>
      <c r="I1" s="30"/>
      <c r="J1" s="30"/>
    </row>
    <row r="2" spans="1:10" s="3" customFormat="1" ht="12.75">
      <c r="A2" s="28" t="s">
        <v>59</v>
      </c>
      <c r="B2" s="28"/>
      <c r="C2" s="31"/>
      <c r="D2" s="31"/>
      <c r="E2" s="31"/>
      <c r="F2" s="31"/>
      <c r="G2" s="31"/>
      <c r="H2" s="31"/>
      <c r="I2" s="31"/>
      <c r="J2" s="31"/>
    </row>
    <row r="3" spans="1:10">
      <c r="A3" s="32"/>
      <c r="B3" s="32"/>
      <c r="C3" s="30"/>
      <c r="D3" s="30"/>
      <c r="E3" s="30"/>
      <c r="F3" s="30"/>
      <c r="G3" s="30"/>
      <c r="H3" s="30"/>
      <c r="I3" s="30"/>
      <c r="J3" s="30"/>
    </row>
    <row r="4" spans="1:10">
      <c r="A4" s="27"/>
      <c r="B4" s="34" t="s">
        <v>16</v>
      </c>
      <c r="C4" s="34" t="s">
        <v>17</v>
      </c>
      <c r="D4" s="34" t="s">
        <v>18</v>
      </c>
      <c r="E4" s="34" t="s">
        <v>19</v>
      </c>
      <c r="F4" s="34" t="s">
        <v>16</v>
      </c>
      <c r="G4" s="34" t="s">
        <v>17</v>
      </c>
      <c r="H4" s="34" t="s">
        <v>18</v>
      </c>
      <c r="I4" s="34" t="s">
        <v>19</v>
      </c>
      <c r="J4" s="34" t="s">
        <v>16</v>
      </c>
    </row>
    <row r="5" spans="1:10">
      <c r="A5" s="29" t="s">
        <v>2</v>
      </c>
      <c r="B5" s="35">
        <v>2025</v>
      </c>
      <c r="C5" s="35">
        <v>2025</v>
      </c>
      <c r="D5" s="35">
        <v>2025</v>
      </c>
      <c r="E5" s="35">
        <v>2025</v>
      </c>
      <c r="F5" s="35">
        <v>2024</v>
      </c>
      <c r="G5" s="35">
        <v>2024</v>
      </c>
      <c r="H5" s="35">
        <v>2024</v>
      </c>
      <c r="I5" s="35">
        <v>2024</v>
      </c>
      <c r="J5" s="35">
        <v>2023</v>
      </c>
    </row>
    <row r="6" spans="1:10">
      <c r="A6" s="4" t="s">
        <v>47</v>
      </c>
      <c r="B6" s="11">
        <v>-2053.1210000000001</v>
      </c>
      <c r="C6" s="15">
        <v>404</v>
      </c>
      <c r="D6" s="15">
        <v>405</v>
      </c>
      <c r="E6" s="15">
        <v>172</v>
      </c>
      <c r="F6" s="15">
        <v>-767</v>
      </c>
      <c r="G6" s="15">
        <v>-1141</v>
      </c>
      <c r="H6" s="15">
        <v>-1325</v>
      </c>
      <c r="I6" s="15">
        <v>-337</v>
      </c>
      <c r="J6" s="15">
        <v>16.659999999999627</v>
      </c>
    </row>
    <row r="7" spans="1:10">
      <c r="A7" s="1" t="s">
        <v>31</v>
      </c>
      <c r="B7" s="11"/>
      <c r="C7" s="15"/>
      <c r="D7" s="15"/>
      <c r="E7" s="15"/>
      <c r="F7" s="15"/>
      <c r="G7" s="15"/>
      <c r="H7" s="15"/>
      <c r="I7" s="15"/>
      <c r="J7" s="15"/>
    </row>
    <row r="8" spans="1:10">
      <c r="A8" s="1" t="s">
        <v>60</v>
      </c>
      <c r="B8" s="11"/>
      <c r="C8" s="15"/>
      <c r="D8" s="15"/>
      <c r="E8" s="15"/>
      <c r="F8" s="15"/>
      <c r="G8" s="15"/>
      <c r="H8" s="15"/>
      <c r="I8" s="15"/>
      <c r="J8" s="15"/>
    </row>
    <row r="9" spans="1:10">
      <c r="A9" s="1" t="s">
        <v>61</v>
      </c>
      <c r="B9" s="11">
        <v>-627.59615419193983</v>
      </c>
      <c r="C9" s="15">
        <v>-233</v>
      </c>
      <c r="D9" s="15">
        <v>918</v>
      </c>
      <c r="E9" s="15">
        <v>-2208</v>
      </c>
      <c r="F9" s="15">
        <v>791</v>
      </c>
      <c r="G9" s="15">
        <v>1347</v>
      </c>
      <c r="H9" s="15">
        <v>-3966</v>
      </c>
      <c r="I9" s="15">
        <v>1445</v>
      </c>
      <c r="J9" s="15">
        <v>-1792</v>
      </c>
    </row>
    <row r="10" spans="1:10" s="5" customFormat="1">
      <c r="A10" s="9" t="s">
        <v>62</v>
      </c>
      <c r="B10" s="100">
        <v>-128.93799999999999</v>
      </c>
      <c r="C10" s="39">
        <v>-69</v>
      </c>
      <c r="D10" s="39">
        <v>-406</v>
      </c>
      <c r="E10" s="39">
        <v>559</v>
      </c>
      <c r="F10" s="39">
        <v>-71</v>
      </c>
      <c r="G10" s="39">
        <v>80</v>
      </c>
      <c r="H10" s="39">
        <v>1312</v>
      </c>
      <c r="I10" s="39">
        <v>-672</v>
      </c>
      <c r="J10" s="39">
        <v>743</v>
      </c>
    </row>
    <row r="11" spans="1:10">
      <c r="A11" s="1" t="s">
        <v>60</v>
      </c>
      <c r="B11" s="11">
        <v>-756.53415419193982</v>
      </c>
      <c r="C11" s="15">
        <v>-302</v>
      </c>
      <c r="D11" s="15">
        <v>512</v>
      </c>
      <c r="E11" s="15">
        <v>-1649</v>
      </c>
      <c r="F11" s="15">
        <v>720</v>
      </c>
      <c r="G11" s="15">
        <v>1427</v>
      </c>
      <c r="H11" s="15">
        <v>-2655</v>
      </c>
      <c r="I11" s="15">
        <v>773</v>
      </c>
      <c r="J11" s="15">
        <v>-1049</v>
      </c>
    </row>
    <row r="12" spans="1:10" s="5" customFormat="1">
      <c r="A12" s="1"/>
      <c r="B12" s="11"/>
      <c r="C12" s="15"/>
      <c r="D12" s="15"/>
      <c r="E12" s="15"/>
      <c r="F12" s="15"/>
      <c r="G12" s="15"/>
      <c r="H12" s="15"/>
      <c r="I12" s="15"/>
      <c r="J12" s="15"/>
    </row>
    <row r="13" spans="1:10" s="5" customFormat="1">
      <c r="A13" s="1" t="s">
        <v>63</v>
      </c>
      <c r="B13" s="11"/>
      <c r="C13" s="15"/>
      <c r="D13" s="15"/>
      <c r="E13" s="15"/>
      <c r="F13" s="15"/>
      <c r="G13" s="15"/>
      <c r="H13" s="15"/>
      <c r="I13" s="15"/>
      <c r="J13" s="15"/>
    </row>
    <row r="14" spans="1:10">
      <c r="A14" s="9" t="s">
        <v>64</v>
      </c>
      <c r="B14" s="100">
        <v>12.282999999999999</v>
      </c>
      <c r="C14" s="39">
        <v>0</v>
      </c>
      <c r="D14" s="39">
        <v>-1</v>
      </c>
      <c r="E14" s="39">
        <v>-1</v>
      </c>
      <c r="F14" s="39">
        <v>16</v>
      </c>
      <c r="G14" s="39">
        <v>0</v>
      </c>
      <c r="H14" s="39">
        <v>-2</v>
      </c>
      <c r="I14" s="39">
        <v>0</v>
      </c>
      <c r="J14" s="39">
        <v>-9</v>
      </c>
    </row>
    <row r="15" spans="1:10">
      <c r="A15" s="1" t="s">
        <v>63</v>
      </c>
      <c r="B15" s="11">
        <v>12.282999999999999</v>
      </c>
      <c r="C15" s="15">
        <v>0</v>
      </c>
      <c r="D15" s="15">
        <v>-1</v>
      </c>
      <c r="E15" s="15">
        <v>-1</v>
      </c>
      <c r="F15" s="15">
        <v>16</v>
      </c>
      <c r="G15" s="15">
        <v>0</v>
      </c>
      <c r="H15" s="15">
        <v>-2</v>
      </c>
      <c r="I15" s="15">
        <v>0</v>
      </c>
      <c r="J15" s="15">
        <v>-9</v>
      </c>
    </row>
    <row r="16" spans="1:10">
      <c r="A16" s="1" t="s">
        <v>31</v>
      </c>
      <c r="B16" s="11"/>
      <c r="C16" s="15"/>
      <c r="D16" s="15"/>
      <c r="E16" s="15"/>
      <c r="F16" s="15"/>
      <c r="G16" s="15"/>
      <c r="H16" s="15"/>
      <c r="I16" s="15"/>
      <c r="J16" s="15"/>
    </row>
    <row r="17" spans="1:10">
      <c r="A17" s="1" t="s">
        <v>65</v>
      </c>
      <c r="B17" s="25">
        <v>-744.2511541919398</v>
      </c>
      <c r="C17" s="15">
        <v>-302</v>
      </c>
      <c r="D17" s="15">
        <v>511</v>
      </c>
      <c r="E17" s="15">
        <v>-1650</v>
      </c>
      <c r="F17" s="15">
        <v>736</v>
      </c>
      <c r="G17" s="15">
        <v>1427</v>
      </c>
      <c r="H17" s="15">
        <v>-2657</v>
      </c>
      <c r="I17" s="15">
        <v>773</v>
      </c>
      <c r="J17" s="15">
        <v>-1058</v>
      </c>
    </row>
    <row r="18" spans="1:10" s="8" customFormat="1">
      <c r="A18" s="1" t="s">
        <v>66</v>
      </c>
      <c r="B18" s="11">
        <v>-2797.3721541919394</v>
      </c>
      <c r="C18" s="15">
        <v>102</v>
      </c>
      <c r="D18" s="15">
        <v>916</v>
      </c>
      <c r="E18" s="15">
        <v>-1478</v>
      </c>
      <c r="F18" s="15">
        <v>-31</v>
      </c>
      <c r="G18" s="15">
        <v>285.02900000000011</v>
      </c>
      <c r="H18" s="15">
        <v>-3982</v>
      </c>
      <c r="I18" s="15">
        <v>436</v>
      </c>
      <c r="J18" s="15">
        <v>-1041</v>
      </c>
    </row>
    <row r="19" spans="1:10" s="2" customFormat="1">
      <c r="A19" s="9" t="s">
        <v>67</v>
      </c>
      <c r="B19" s="101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67</v>
      </c>
      <c r="I19" s="39">
        <v>158</v>
      </c>
      <c r="J19" s="39">
        <v>262</v>
      </c>
    </row>
    <row r="20" spans="1:10" s="2" customFormat="1">
      <c r="A20" s="1" t="s">
        <v>65</v>
      </c>
      <c r="B20" s="11">
        <v>-2797.3721541919394</v>
      </c>
      <c r="C20" s="15">
        <v>102</v>
      </c>
      <c r="D20" s="15">
        <v>916</v>
      </c>
      <c r="E20" s="15">
        <v>-1478</v>
      </c>
      <c r="F20" s="15">
        <v>-31</v>
      </c>
      <c r="G20" s="15">
        <v>285.02900000000011</v>
      </c>
      <c r="H20" s="15">
        <v>-3915</v>
      </c>
      <c r="I20" s="15">
        <v>594</v>
      </c>
      <c r="J20" s="15">
        <v>-779</v>
      </c>
    </row>
    <row r="21" spans="1:10" s="2" customFormat="1">
      <c r="A21" s="1" t="s">
        <v>31</v>
      </c>
      <c r="B21" s="11"/>
      <c r="C21" s="15"/>
      <c r="D21" s="15"/>
      <c r="E21" s="15"/>
      <c r="F21" s="15"/>
      <c r="G21" s="15"/>
      <c r="H21" s="15"/>
      <c r="I21" s="15"/>
      <c r="J21" s="15"/>
    </row>
    <row r="22" spans="1:10" s="2" customFormat="1">
      <c r="A22" s="1" t="s">
        <v>50</v>
      </c>
      <c r="B22" s="11"/>
      <c r="C22" s="15"/>
      <c r="D22" s="15"/>
      <c r="E22" s="15"/>
      <c r="F22" s="15"/>
      <c r="G22" s="15"/>
      <c r="H22" s="15"/>
      <c r="I22" s="15"/>
      <c r="J22" s="15"/>
    </row>
    <row r="23" spans="1:10" s="2" customFormat="1">
      <c r="A23" s="38" t="s">
        <v>68</v>
      </c>
      <c r="B23" s="11">
        <v>-2943</v>
      </c>
      <c r="C23" s="15">
        <v>111</v>
      </c>
      <c r="D23" s="15">
        <v>739</v>
      </c>
      <c r="E23" s="15">
        <v>-1436</v>
      </c>
      <c r="F23" s="15">
        <v>-138</v>
      </c>
      <c r="G23" s="15">
        <v>177.02900000000011</v>
      </c>
      <c r="H23" s="15">
        <v>-3860</v>
      </c>
      <c r="I23" s="15">
        <v>488</v>
      </c>
      <c r="J23" s="15">
        <v>-772</v>
      </c>
    </row>
    <row r="24" spans="1:10">
      <c r="A24" s="9" t="s">
        <v>52</v>
      </c>
      <c r="B24" s="100">
        <v>146</v>
      </c>
      <c r="C24" s="39">
        <v>-9</v>
      </c>
      <c r="D24" s="39">
        <v>176</v>
      </c>
      <c r="E24" s="39">
        <v>-42</v>
      </c>
      <c r="F24" s="39">
        <v>106</v>
      </c>
      <c r="G24" s="39">
        <v>108</v>
      </c>
      <c r="H24" s="39">
        <v>-55</v>
      </c>
      <c r="I24" s="39">
        <v>106</v>
      </c>
      <c r="J24" s="39">
        <v>-8</v>
      </c>
    </row>
    <row r="25" spans="1:10">
      <c r="A25" s="1" t="s">
        <v>69</v>
      </c>
      <c r="B25" s="11">
        <v>-2797.3721541919394</v>
      </c>
      <c r="C25" s="15">
        <v>102</v>
      </c>
      <c r="D25" s="15">
        <v>916</v>
      </c>
      <c r="E25" s="15">
        <v>-1478</v>
      </c>
      <c r="F25" s="15">
        <v>-31</v>
      </c>
      <c r="G25" s="15">
        <v>285.02900000000011</v>
      </c>
      <c r="H25" s="15">
        <v>-3915</v>
      </c>
      <c r="I25" s="15">
        <v>594</v>
      </c>
      <c r="J25" s="15">
        <v>-780</v>
      </c>
    </row>
    <row r="26" spans="1:10">
      <c r="A26" s="1" t="s">
        <v>31</v>
      </c>
      <c r="B26" s="11"/>
      <c r="C26" s="15"/>
      <c r="D26" s="15"/>
      <c r="E26" s="15"/>
      <c r="F26" s="15"/>
      <c r="G26" s="15"/>
      <c r="H26" s="15"/>
      <c r="I26" s="15"/>
      <c r="J26" s="15"/>
    </row>
    <row r="27" spans="1:10">
      <c r="A27" s="1" t="s">
        <v>70</v>
      </c>
      <c r="B27" s="11"/>
      <c r="C27" s="15"/>
      <c r="D27" s="15"/>
      <c r="E27" s="15"/>
      <c r="F27" s="15"/>
      <c r="G27" s="15"/>
      <c r="H27" s="15"/>
      <c r="I27" s="15"/>
      <c r="J27" s="15"/>
    </row>
    <row r="28" spans="1:10">
      <c r="A28" s="1" t="s">
        <v>55</v>
      </c>
      <c r="B28" s="11">
        <v>134825.52469565219</v>
      </c>
      <c r="C28" s="15">
        <v>131921</v>
      </c>
      <c r="D28" s="15">
        <v>120602</v>
      </c>
      <c r="E28" s="15">
        <v>120602</v>
      </c>
      <c r="F28" s="37">
        <v>120602</v>
      </c>
      <c r="G28" s="15">
        <v>120602</v>
      </c>
      <c r="H28" s="15">
        <v>120602</v>
      </c>
      <c r="I28" s="15">
        <v>120602</v>
      </c>
      <c r="J28" s="15">
        <v>120537</v>
      </c>
    </row>
    <row r="29" spans="1:10">
      <c r="A29" s="1" t="s">
        <v>56</v>
      </c>
      <c r="B29" s="11">
        <v>134825.52469565219</v>
      </c>
      <c r="C29" s="15">
        <v>131921</v>
      </c>
      <c r="D29" s="15">
        <v>120602</v>
      </c>
      <c r="E29" s="15">
        <v>120602</v>
      </c>
      <c r="F29" s="37">
        <v>120602</v>
      </c>
      <c r="G29" s="15">
        <v>120602</v>
      </c>
      <c r="H29" s="15">
        <v>120602</v>
      </c>
      <c r="I29" s="15">
        <v>120602</v>
      </c>
      <c r="J29" s="15">
        <v>120537</v>
      </c>
    </row>
    <row r="30" spans="1:10">
      <c r="A30" s="1" t="s">
        <v>31</v>
      </c>
      <c r="B30" s="131"/>
      <c r="C30" s="15"/>
      <c r="D30" s="15"/>
      <c r="E30" s="15"/>
      <c r="F30" s="15"/>
      <c r="G30" s="15"/>
      <c r="H30" s="15"/>
      <c r="I30" s="15"/>
      <c r="J30" s="15"/>
    </row>
    <row r="31" spans="1:10">
      <c r="A31" s="1" t="s">
        <v>71</v>
      </c>
      <c r="B31" s="131"/>
      <c r="C31" s="15"/>
      <c r="D31" s="15"/>
      <c r="E31" s="15"/>
      <c r="F31" s="15"/>
      <c r="G31" s="15"/>
      <c r="H31" s="15"/>
      <c r="I31" s="15"/>
      <c r="J31" s="15"/>
    </row>
    <row r="32" spans="1:10">
      <c r="A32" s="1" t="s">
        <v>55</v>
      </c>
      <c r="B32" s="131">
        <v>-20.748090248538436</v>
      </c>
      <c r="C32" s="40">
        <v>0.78</v>
      </c>
      <c r="D32" s="40">
        <v>7.59</v>
      </c>
      <c r="E32" s="40">
        <v>-12.25</v>
      </c>
      <c r="F32" s="40">
        <v>-0.25704412211277367</v>
      </c>
      <c r="G32" s="40">
        <v>2.36</v>
      </c>
      <c r="H32" s="40">
        <v>-32.020000000000003</v>
      </c>
      <c r="I32" s="40">
        <v>4.93</v>
      </c>
      <c r="J32" s="40">
        <v>-6.4</v>
      </c>
    </row>
    <row r="33" spans="1:10">
      <c r="A33" s="1" t="s">
        <v>56</v>
      </c>
      <c r="B33" s="131">
        <v>-20.748090248538436</v>
      </c>
      <c r="C33" s="40">
        <v>0.78</v>
      </c>
      <c r="D33" s="40">
        <v>7.59</v>
      </c>
      <c r="E33" s="40">
        <v>-12.25</v>
      </c>
      <c r="F33" s="130">
        <v>-0.25704412211277367</v>
      </c>
      <c r="G33" s="40">
        <v>2.36</v>
      </c>
      <c r="H33" s="40">
        <v>-32.020000000000003</v>
      </c>
      <c r="I33" s="40">
        <v>4.93</v>
      </c>
      <c r="J33" s="40">
        <v>-6.4</v>
      </c>
    </row>
    <row r="34" spans="1:10">
      <c r="C34" s="41"/>
      <c r="D34" s="10"/>
      <c r="E34" s="10"/>
      <c r="F34" s="10"/>
      <c r="G34" s="10"/>
      <c r="H34" s="10"/>
      <c r="I34" s="10"/>
      <c r="J34" s="10"/>
    </row>
    <row r="35" spans="1:10">
      <c r="F35" s="10"/>
    </row>
    <row r="36" spans="1:10">
      <c r="C36" s="13"/>
      <c r="D36" s="13"/>
      <c r="E36" s="13"/>
      <c r="F36" s="13"/>
      <c r="G36" s="13"/>
      <c r="H36" s="13"/>
      <c r="I36" s="13"/>
      <c r="J36" s="13"/>
    </row>
  </sheetData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"/>
  <sheetViews>
    <sheetView showGridLines="0" topLeftCell="A21" zoomScaleNormal="100" workbookViewId="0">
      <selection activeCell="J25" sqref="J25"/>
    </sheetView>
  </sheetViews>
  <sheetFormatPr defaultColWidth="7.125" defaultRowHeight="11.25"/>
  <cols>
    <col min="1" max="1" width="31.125" style="1" customWidth="1"/>
    <col min="2" max="2" width="8.875" style="44" customWidth="1"/>
    <col min="3" max="5" width="8.125" style="2" bestFit="1" customWidth="1"/>
    <col min="6" max="6" width="8.125" style="77" bestFit="1" customWidth="1"/>
    <col min="7" max="10" width="8.125" style="2" bestFit="1" customWidth="1"/>
    <col min="11" max="11" width="7.125" style="1"/>
    <col min="12" max="12" width="9.875" style="25" customWidth="1"/>
    <col min="13" max="16384" width="7.125" style="1"/>
  </cols>
  <sheetData>
    <row r="1" spans="1:13">
      <c r="A1" s="27" t="s">
        <v>0</v>
      </c>
      <c r="B1" s="64"/>
      <c r="C1" s="30"/>
      <c r="D1" s="30"/>
      <c r="E1" s="30"/>
      <c r="F1" s="74"/>
      <c r="G1" s="30"/>
      <c r="H1" s="30"/>
      <c r="I1" s="30"/>
      <c r="J1" s="30"/>
    </row>
    <row r="2" spans="1:13" s="3" customFormat="1" ht="12.75">
      <c r="A2" s="28" t="s">
        <v>72</v>
      </c>
      <c r="B2" s="65"/>
      <c r="C2" s="31"/>
      <c r="D2" s="31"/>
      <c r="E2" s="31"/>
      <c r="F2" s="75"/>
      <c r="G2" s="31"/>
      <c r="H2" s="31"/>
      <c r="I2" s="31"/>
      <c r="J2" s="31"/>
      <c r="L2" s="57"/>
    </row>
    <row r="3" spans="1:13">
      <c r="A3" s="32"/>
      <c r="B3" s="66" t="s">
        <v>16</v>
      </c>
      <c r="C3" s="34" t="s">
        <v>17</v>
      </c>
      <c r="D3" s="34" t="s">
        <v>18</v>
      </c>
      <c r="E3" s="34" t="s">
        <v>19</v>
      </c>
      <c r="F3" s="73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3">
      <c r="A4" s="27" t="s">
        <v>2</v>
      </c>
      <c r="B4" s="67">
        <v>2025</v>
      </c>
      <c r="C4" s="55">
        <v>2025</v>
      </c>
      <c r="D4" s="55">
        <v>2025</v>
      </c>
      <c r="E4" s="55">
        <v>2025</v>
      </c>
      <c r="F4" s="76">
        <v>2024</v>
      </c>
      <c r="G4" s="55">
        <v>2024</v>
      </c>
      <c r="H4" s="55">
        <v>2024</v>
      </c>
      <c r="I4" s="55">
        <v>2024</v>
      </c>
      <c r="J4" s="55">
        <v>2023</v>
      </c>
      <c r="M4" s="61"/>
    </row>
    <row r="5" spans="1:13">
      <c r="A5" s="4" t="s">
        <v>73</v>
      </c>
      <c r="B5" s="120"/>
      <c r="C5" s="121"/>
      <c r="D5" s="121"/>
      <c r="E5" s="121"/>
      <c r="F5" s="122"/>
      <c r="G5" s="121"/>
      <c r="H5" s="121"/>
      <c r="I5" s="121"/>
      <c r="J5" s="121"/>
    </row>
    <row r="6" spans="1:13">
      <c r="A6" s="1" t="s">
        <v>74</v>
      </c>
    </row>
    <row r="7" spans="1:13">
      <c r="A7" s="1" t="s">
        <v>75</v>
      </c>
      <c r="B7" s="11">
        <v>32226.404999999999</v>
      </c>
      <c r="C7" s="16">
        <v>35931.42</v>
      </c>
      <c r="D7" s="16">
        <v>37835</v>
      </c>
      <c r="E7" s="16">
        <v>37113</v>
      </c>
      <c r="F7" s="47">
        <v>39183.970999999998</v>
      </c>
      <c r="G7" s="16">
        <v>39271.766000000003</v>
      </c>
      <c r="H7" s="16">
        <v>40344.955000000002</v>
      </c>
      <c r="I7" s="16">
        <v>40581</v>
      </c>
      <c r="J7" s="16">
        <v>39829</v>
      </c>
      <c r="L7" s="85"/>
      <c r="M7" s="17"/>
    </row>
    <row r="8" spans="1:13">
      <c r="A8" s="12" t="s">
        <v>76</v>
      </c>
      <c r="B8" s="97">
        <v>19247.974999999999</v>
      </c>
      <c r="C8" s="16">
        <v>19943.142</v>
      </c>
      <c r="D8" s="16">
        <v>20574</v>
      </c>
      <c r="E8" s="16">
        <v>20889</v>
      </c>
      <c r="F8" s="47">
        <v>22694.721000000001</v>
      </c>
      <c r="G8" s="16">
        <v>23083.78</v>
      </c>
      <c r="H8" s="16">
        <v>23772.704000000002</v>
      </c>
      <c r="I8" s="16">
        <v>24485</v>
      </c>
      <c r="J8" s="16">
        <v>35294</v>
      </c>
      <c r="L8" s="43"/>
      <c r="M8" s="17"/>
    </row>
    <row r="9" spans="1:13">
      <c r="A9" s="1" t="s">
        <v>77</v>
      </c>
      <c r="B9" s="11">
        <v>2534.3339999999998</v>
      </c>
      <c r="C9" s="16">
        <v>2354</v>
      </c>
      <c r="D9" s="16">
        <v>2404</v>
      </c>
      <c r="E9" s="16">
        <v>2294</v>
      </c>
      <c r="F9" s="47">
        <v>2351.9079999999999</v>
      </c>
      <c r="G9" s="16">
        <v>2162.8130000000001</v>
      </c>
      <c r="H9" s="16">
        <v>2181.3020000000001</v>
      </c>
      <c r="I9" s="16">
        <v>942</v>
      </c>
      <c r="J9" s="16">
        <v>823.48299999999995</v>
      </c>
      <c r="L9" s="43"/>
      <c r="M9" s="17"/>
    </row>
    <row r="10" spans="1:13">
      <c r="A10" s="1" t="s">
        <v>78</v>
      </c>
      <c r="B10" s="11">
        <v>154.36299999999994</v>
      </c>
      <c r="C10" s="16">
        <v>170.44499999999994</v>
      </c>
      <c r="D10" s="16">
        <v>195</v>
      </c>
      <c r="E10" s="16">
        <v>204</v>
      </c>
      <c r="F10" s="47">
        <v>225.24799999999999</v>
      </c>
      <c r="G10" s="16">
        <v>239.07100000000003</v>
      </c>
      <c r="H10" s="16">
        <v>254.39499999999998</v>
      </c>
      <c r="I10" s="16">
        <v>264.428</v>
      </c>
      <c r="J10" s="16">
        <v>279.97699999999998</v>
      </c>
      <c r="L10" s="43"/>
      <c r="M10" s="17"/>
    </row>
    <row r="11" spans="1:13">
      <c r="A11" s="1" t="s">
        <v>79</v>
      </c>
      <c r="B11" s="11">
        <v>572.70300000000009</v>
      </c>
      <c r="C11" s="16">
        <v>574.22400000000005</v>
      </c>
      <c r="D11" s="16">
        <v>641</v>
      </c>
      <c r="E11" s="16">
        <v>587</v>
      </c>
      <c r="F11" s="47">
        <v>679.42399999999998</v>
      </c>
      <c r="G11" s="16">
        <v>574.69399999999996</v>
      </c>
      <c r="H11" s="16">
        <v>629.91399999999999</v>
      </c>
      <c r="I11" s="16">
        <v>624</v>
      </c>
      <c r="J11" s="16">
        <v>584</v>
      </c>
      <c r="L11" s="43"/>
      <c r="M11" s="17"/>
    </row>
    <row r="12" spans="1:13">
      <c r="A12" s="12" t="s">
        <v>80</v>
      </c>
      <c r="B12" s="97">
        <v>1394.145</v>
      </c>
      <c r="C12" s="16">
        <v>1412.413</v>
      </c>
      <c r="D12" s="16">
        <v>1877</v>
      </c>
      <c r="E12" s="16">
        <v>1823</v>
      </c>
      <c r="F12" s="47">
        <v>1985.96</v>
      </c>
      <c r="G12" s="16">
        <v>2019.3050000000001</v>
      </c>
      <c r="H12" s="16">
        <v>2078.029</v>
      </c>
      <c r="I12" s="16">
        <v>2179</v>
      </c>
      <c r="J12" s="16">
        <v>2197.384</v>
      </c>
      <c r="L12" s="43"/>
      <c r="M12" s="17"/>
    </row>
    <row r="13" spans="1:13">
      <c r="A13" s="1" t="s">
        <v>81</v>
      </c>
      <c r="B13" s="11">
        <v>135.75</v>
      </c>
      <c r="C13" s="16">
        <v>137.40800000000002</v>
      </c>
      <c r="D13" s="16">
        <v>117</v>
      </c>
      <c r="E13" s="16">
        <v>98</v>
      </c>
      <c r="F13" s="47">
        <v>181.33199999999999</v>
      </c>
      <c r="G13" s="16">
        <v>874.80899999999997</v>
      </c>
      <c r="H13" s="16">
        <v>192.36699999999999</v>
      </c>
      <c r="I13" s="16">
        <v>176</v>
      </c>
      <c r="J13" s="16">
        <v>175</v>
      </c>
      <c r="L13" s="86"/>
      <c r="M13" s="17"/>
    </row>
    <row r="14" spans="1:13">
      <c r="A14" s="1" t="s">
        <v>82</v>
      </c>
      <c r="B14" s="15" t="s">
        <v>83</v>
      </c>
      <c r="C14" s="15" t="s">
        <v>83</v>
      </c>
      <c r="D14" s="15" t="s">
        <v>83</v>
      </c>
      <c r="E14" s="15" t="s">
        <v>83</v>
      </c>
      <c r="F14" s="15" t="s">
        <v>83</v>
      </c>
      <c r="G14" s="15" t="s">
        <v>83</v>
      </c>
      <c r="H14" s="15" t="s">
        <v>83</v>
      </c>
      <c r="I14" s="16">
        <v>785</v>
      </c>
      <c r="J14" s="15" t="s">
        <v>83</v>
      </c>
      <c r="L14" s="43"/>
      <c r="M14" s="17"/>
    </row>
    <row r="15" spans="1:13">
      <c r="A15" s="4" t="s">
        <v>84</v>
      </c>
      <c r="B15" s="105">
        <v>56265.674999999996</v>
      </c>
      <c r="C15" s="81">
        <v>60522</v>
      </c>
      <c r="D15" s="81">
        <v>63643</v>
      </c>
      <c r="E15" s="81">
        <v>63009</v>
      </c>
      <c r="F15" s="82">
        <v>67303</v>
      </c>
      <c r="G15" s="81">
        <v>68226.237999999998</v>
      </c>
      <c r="H15" s="81">
        <v>69453.665999999997</v>
      </c>
      <c r="I15" s="81">
        <v>70038</v>
      </c>
      <c r="J15" s="81">
        <v>79182.843999999997</v>
      </c>
      <c r="L15" s="58"/>
      <c r="M15" s="17"/>
    </row>
    <row r="16" spans="1:13">
      <c r="B16" s="11"/>
      <c r="M16" s="17"/>
    </row>
    <row r="17" spans="1:13">
      <c r="A17" s="1" t="s">
        <v>85</v>
      </c>
      <c r="B17" s="11"/>
      <c r="M17" s="17"/>
    </row>
    <row r="18" spans="1:13" s="2" customFormat="1">
      <c r="A18" s="1" t="s">
        <v>86</v>
      </c>
      <c r="B18" s="15" t="s">
        <v>83</v>
      </c>
      <c r="C18" s="15" t="s">
        <v>83</v>
      </c>
      <c r="D18" s="15" t="s">
        <v>83</v>
      </c>
      <c r="E18" s="15" t="s">
        <v>83</v>
      </c>
      <c r="F18" s="15" t="s">
        <v>83</v>
      </c>
      <c r="G18" s="15" t="s">
        <v>83</v>
      </c>
      <c r="H18" s="15" t="s">
        <v>83</v>
      </c>
      <c r="I18" s="16">
        <v>10545</v>
      </c>
      <c r="J18" s="16">
        <v>496</v>
      </c>
      <c r="L18" s="25"/>
      <c r="M18" s="17"/>
    </row>
    <row r="19" spans="1:13" s="2" customFormat="1">
      <c r="A19" s="1" t="s">
        <v>87</v>
      </c>
      <c r="B19" s="11">
        <v>181.505</v>
      </c>
      <c r="C19" s="16">
        <v>213.221</v>
      </c>
      <c r="D19" s="16">
        <v>236</v>
      </c>
      <c r="E19" s="16">
        <v>251</v>
      </c>
      <c r="F19" s="47">
        <v>286.91800000000001</v>
      </c>
      <c r="G19" s="16">
        <v>298.37799999999999</v>
      </c>
      <c r="H19" s="16">
        <v>317.11500000000001</v>
      </c>
      <c r="I19" s="16">
        <v>342.45100000000002</v>
      </c>
      <c r="J19" s="16">
        <v>328.92099999999999</v>
      </c>
      <c r="L19" s="25"/>
      <c r="M19" s="17"/>
    </row>
    <row r="20" spans="1:13" s="2" customFormat="1">
      <c r="A20" s="1" t="s">
        <v>88</v>
      </c>
      <c r="B20" s="11">
        <v>333</v>
      </c>
      <c r="C20" s="16">
        <v>786.846</v>
      </c>
      <c r="D20" s="16">
        <v>681</v>
      </c>
      <c r="E20" s="16">
        <v>736</v>
      </c>
      <c r="F20" s="47">
        <v>935.32299999999998</v>
      </c>
      <c r="G20" s="16">
        <v>1047.4939999999999</v>
      </c>
      <c r="H20" s="16">
        <v>813.995</v>
      </c>
      <c r="I20" s="16">
        <v>806.77700000000004</v>
      </c>
      <c r="J20" s="16">
        <v>686</v>
      </c>
      <c r="L20" s="25"/>
      <c r="M20" s="17"/>
    </row>
    <row r="21" spans="1:13" s="2" customFormat="1">
      <c r="A21" s="1" t="s">
        <v>89</v>
      </c>
      <c r="B21" s="15" t="s">
        <v>83</v>
      </c>
      <c r="C21" s="15" t="s">
        <v>83</v>
      </c>
      <c r="D21" s="87">
        <v>3</v>
      </c>
      <c r="E21" s="87">
        <v>94</v>
      </c>
      <c r="F21" s="88">
        <v>16.303000000000001</v>
      </c>
      <c r="G21" s="87">
        <v>67.057000000000002</v>
      </c>
      <c r="H21" s="87">
        <v>89.57</v>
      </c>
      <c r="I21" s="87">
        <v>317.411</v>
      </c>
      <c r="J21" s="87">
        <v>323.72000000000003</v>
      </c>
      <c r="L21" s="25"/>
      <c r="M21" s="17"/>
    </row>
    <row r="22" spans="1:13" s="2" customFormat="1">
      <c r="A22" s="1" t="s">
        <v>90</v>
      </c>
      <c r="B22" s="11">
        <v>4869.71</v>
      </c>
      <c r="C22" s="87">
        <v>5007.2</v>
      </c>
      <c r="D22" s="87">
        <v>6192</v>
      </c>
      <c r="E22" s="87">
        <v>5662</v>
      </c>
      <c r="F22" s="88">
        <v>5213.3670000000002</v>
      </c>
      <c r="G22" s="87">
        <v>4672.6140000000005</v>
      </c>
      <c r="H22" s="87">
        <v>4394.0730000000003</v>
      </c>
      <c r="I22" s="87">
        <v>4048</v>
      </c>
      <c r="J22" s="87">
        <v>4316</v>
      </c>
      <c r="L22" s="25"/>
      <c r="M22" s="17"/>
    </row>
    <row r="23" spans="1:13" s="2" customFormat="1">
      <c r="A23" s="1" t="s">
        <v>82</v>
      </c>
      <c r="B23" s="15" t="s">
        <v>83</v>
      </c>
      <c r="C23" s="15" t="s">
        <v>83</v>
      </c>
      <c r="D23" s="15" t="s">
        <v>83</v>
      </c>
      <c r="E23" s="15" t="s">
        <v>83</v>
      </c>
      <c r="F23" s="15" t="s">
        <v>83</v>
      </c>
      <c r="G23" s="15" t="s">
        <v>83</v>
      </c>
      <c r="H23" s="15" t="s">
        <v>83</v>
      </c>
      <c r="I23" s="87">
        <v>137</v>
      </c>
      <c r="J23" s="15" t="s">
        <v>83</v>
      </c>
      <c r="L23" s="25"/>
      <c r="M23" s="17"/>
    </row>
    <row r="24" spans="1:13" s="2" customFormat="1">
      <c r="A24" s="1" t="s">
        <v>91</v>
      </c>
      <c r="B24" s="11">
        <v>1244.2449999999999</v>
      </c>
      <c r="C24" s="16">
        <v>1275.374</v>
      </c>
      <c r="D24" s="16">
        <v>1250</v>
      </c>
      <c r="E24" s="16">
        <v>1241</v>
      </c>
      <c r="F24" s="47">
        <v>1280.675</v>
      </c>
      <c r="G24" s="16">
        <v>1223.9469999999999</v>
      </c>
      <c r="H24" s="16">
        <v>1299.5830000000001</v>
      </c>
      <c r="I24" s="16">
        <v>1160</v>
      </c>
      <c r="J24" s="16">
        <v>1106</v>
      </c>
      <c r="L24" s="25"/>
      <c r="M24" s="17"/>
    </row>
    <row r="25" spans="1:13">
      <c r="A25" s="1" t="s">
        <v>92</v>
      </c>
      <c r="B25" s="11">
        <v>2573.6579999999999</v>
      </c>
      <c r="C25" s="16">
        <v>5002.7160000000003</v>
      </c>
      <c r="D25" s="16">
        <v>3017</v>
      </c>
      <c r="E25" s="16">
        <v>3218</v>
      </c>
      <c r="F25" s="47">
        <v>2503.8359999999998</v>
      </c>
      <c r="G25" s="16">
        <v>3404.7420000000002</v>
      </c>
      <c r="H25" s="16">
        <v>9417.8379999999997</v>
      </c>
      <c r="I25" s="16">
        <v>4605</v>
      </c>
      <c r="J25" s="16">
        <v>3769</v>
      </c>
      <c r="M25" s="17"/>
    </row>
    <row r="26" spans="1:13">
      <c r="A26" s="83" t="s">
        <v>93</v>
      </c>
      <c r="B26" s="104">
        <v>9202</v>
      </c>
      <c r="C26" s="123">
        <v>12286.387999999999</v>
      </c>
      <c r="D26" s="123">
        <v>11379</v>
      </c>
      <c r="E26" s="123">
        <v>11203</v>
      </c>
      <c r="F26" s="124">
        <v>10236.422</v>
      </c>
      <c r="G26" s="123">
        <v>10714.232</v>
      </c>
      <c r="H26" s="123">
        <v>16332.174000000001</v>
      </c>
      <c r="I26" s="123">
        <v>21958</v>
      </c>
      <c r="J26" s="123">
        <v>11025</v>
      </c>
      <c r="M26" s="17"/>
    </row>
    <row r="27" spans="1:13">
      <c r="A27" s="1" t="s">
        <v>94</v>
      </c>
      <c r="B27" s="11">
        <v>65468</v>
      </c>
      <c r="C27" s="125">
        <v>72808.931000000011</v>
      </c>
      <c r="D27" s="125">
        <v>75022</v>
      </c>
      <c r="E27" s="125">
        <v>74212</v>
      </c>
      <c r="F27" s="126">
        <v>77539</v>
      </c>
      <c r="G27" s="125">
        <v>78940.47</v>
      </c>
      <c r="H27" s="125">
        <v>85786.84</v>
      </c>
      <c r="I27" s="125">
        <v>91996.082999999999</v>
      </c>
      <c r="J27" s="125">
        <v>90208.485000000001</v>
      </c>
      <c r="M27" s="17"/>
    </row>
    <row r="28" spans="1:13">
      <c r="A28" s="1" t="s">
        <v>31</v>
      </c>
      <c r="B28" s="11"/>
      <c r="K28" s="17"/>
      <c r="M28" s="17"/>
    </row>
    <row r="29" spans="1:13">
      <c r="A29" s="1" t="s">
        <v>95</v>
      </c>
      <c r="B29" s="11"/>
      <c r="M29" s="17"/>
    </row>
    <row r="30" spans="1:13">
      <c r="A30" s="1" t="s">
        <v>96</v>
      </c>
      <c r="B30" s="15" t="s">
        <v>83</v>
      </c>
      <c r="C30" s="15" t="s">
        <v>83</v>
      </c>
      <c r="D30" s="15" t="s">
        <v>83</v>
      </c>
      <c r="E30" s="15" t="s">
        <v>83</v>
      </c>
      <c r="F30" s="15" t="s">
        <v>83</v>
      </c>
      <c r="G30" s="15" t="s">
        <v>83</v>
      </c>
      <c r="H30" s="15" t="s">
        <v>83</v>
      </c>
      <c r="I30" s="15" t="s">
        <v>83</v>
      </c>
      <c r="J30" s="15" t="s">
        <v>83</v>
      </c>
      <c r="M30" s="17"/>
    </row>
    <row r="31" spans="1:13">
      <c r="A31" s="1" t="s">
        <v>97</v>
      </c>
      <c r="B31" s="11">
        <v>48.183</v>
      </c>
      <c r="C31" s="125">
        <v>95.186999999999998</v>
      </c>
      <c r="D31" s="125">
        <v>93</v>
      </c>
      <c r="E31" s="125">
        <v>88</v>
      </c>
      <c r="F31" s="126">
        <v>87.763999999999996</v>
      </c>
      <c r="G31" s="125">
        <v>137.19999999999999</v>
      </c>
      <c r="H31" s="125">
        <v>138.18700000000001</v>
      </c>
      <c r="I31" s="125">
        <v>135</v>
      </c>
      <c r="J31" s="125">
        <v>141.81899999999999</v>
      </c>
      <c r="K31" s="17"/>
      <c r="M31" s="17"/>
    </row>
    <row r="32" spans="1:13">
      <c r="A32" s="1" t="s">
        <v>98</v>
      </c>
      <c r="B32" s="11">
        <v>43113.213000000003</v>
      </c>
      <c r="C32" s="125">
        <v>45686</v>
      </c>
      <c r="D32" s="125">
        <v>24024</v>
      </c>
      <c r="E32" s="125">
        <v>23388</v>
      </c>
      <c r="F32" s="126">
        <v>36862</v>
      </c>
      <c r="G32" s="125">
        <v>37633.233</v>
      </c>
      <c r="H32" s="125">
        <v>49569.047999999995</v>
      </c>
      <c r="I32" s="125">
        <v>52420.076000000001</v>
      </c>
      <c r="J32" s="125">
        <v>51898.992999999995</v>
      </c>
      <c r="K32" s="17"/>
      <c r="M32" s="17"/>
    </row>
    <row r="33" spans="1:13">
      <c r="A33" s="1" t="s">
        <v>99</v>
      </c>
      <c r="B33" s="11">
        <v>255.75199999999998</v>
      </c>
      <c r="C33" s="16">
        <v>352.80200000000002</v>
      </c>
      <c r="D33" s="16">
        <v>576</v>
      </c>
      <c r="E33" s="16">
        <v>580</v>
      </c>
      <c r="F33" s="47">
        <v>615.78200000000004</v>
      </c>
      <c r="G33" s="16">
        <v>955.30200000000002</v>
      </c>
      <c r="H33" s="16">
        <v>2808.5879999999997</v>
      </c>
      <c r="I33" s="16">
        <v>659.74299999999994</v>
      </c>
      <c r="J33" s="16">
        <v>641.101</v>
      </c>
      <c r="M33" s="17"/>
    </row>
    <row r="34" spans="1:13">
      <c r="A34" s="1" t="s">
        <v>100</v>
      </c>
      <c r="B34" s="11">
        <v>161.85900000000001</v>
      </c>
      <c r="C34" s="16">
        <v>168.37299999999999</v>
      </c>
      <c r="D34" s="16">
        <v>169</v>
      </c>
      <c r="E34" s="16">
        <v>173</v>
      </c>
      <c r="F34" s="47">
        <v>158.113</v>
      </c>
      <c r="G34" s="16">
        <v>160.55199999999999</v>
      </c>
      <c r="H34" s="16">
        <v>130.05799999999999</v>
      </c>
      <c r="I34" s="16">
        <v>131.82400000000001</v>
      </c>
      <c r="J34" s="16">
        <v>106.614</v>
      </c>
      <c r="M34" s="17"/>
    </row>
    <row r="35" spans="1:13">
      <c r="A35" s="1" t="s">
        <v>101</v>
      </c>
      <c r="B35" s="11">
        <v>901.98599999999999</v>
      </c>
      <c r="C35" s="16">
        <v>989.90800000000002</v>
      </c>
      <c r="D35" s="16">
        <v>1038</v>
      </c>
      <c r="E35" s="16">
        <v>1042</v>
      </c>
      <c r="F35" s="47">
        <v>1106.1780000000001</v>
      </c>
      <c r="G35" s="16">
        <v>1130.3019999999999</v>
      </c>
      <c r="H35" s="16">
        <v>1162.3</v>
      </c>
      <c r="I35" s="16">
        <v>1364</v>
      </c>
      <c r="J35" s="16">
        <v>1410.915</v>
      </c>
      <c r="K35" s="17"/>
      <c r="M35" s="17"/>
    </row>
    <row r="36" spans="1:13">
      <c r="A36" s="1" t="s">
        <v>102</v>
      </c>
      <c r="B36" s="11">
        <v>431.67</v>
      </c>
      <c r="C36" s="16">
        <v>433.27600000000001</v>
      </c>
      <c r="D36" s="16">
        <v>486</v>
      </c>
      <c r="E36" s="16">
        <v>450</v>
      </c>
      <c r="F36" s="47">
        <v>525.53800000000001</v>
      </c>
      <c r="G36" s="16">
        <v>431.07100000000003</v>
      </c>
      <c r="H36" s="16">
        <v>466.89400000000001</v>
      </c>
      <c r="I36" s="16">
        <v>457</v>
      </c>
      <c r="J36" s="16">
        <v>436</v>
      </c>
      <c r="M36" s="17"/>
    </row>
    <row r="37" spans="1:13">
      <c r="A37" s="4" t="s">
        <v>103</v>
      </c>
      <c r="B37" s="105">
        <v>44912.662999999993</v>
      </c>
      <c r="C37" s="127">
        <v>47725</v>
      </c>
      <c r="D37" s="127">
        <v>26385</v>
      </c>
      <c r="E37" s="127">
        <v>25721</v>
      </c>
      <c r="F37" s="128">
        <v>39356</v>
      </c>
      <c r="G37" s="127">
        <v>40447.660000000011</v>
      </c>
      <c r="H37" s="127">
        <v>54274.07499999999</v>
      </c>
      <c r="I37" s="127">
        <v>55166.643000000004</v>
      </c>
      <c r="J37" s="127">
        <v>54636.442000000003</v>
      </c>
      <c r="M37" s="17"/>
    </row>
    <row r="38" spans="1:13">
      <c r="A38" s="1" t="s">
        <v>31</v>
      </c>
      <c r="B38" s="11"/>
      <c r="M38" s="17"/>
    </row>
    <row r="39" spans="1:13">
      <c r="A39" s="1" t="s">
        <v>104</v>
      </c>
      <c r="B39" s="11"/>
      <c r="M39" s="17"/>
    </row>
    <row r="40" spans="1:13" s="2" customFormat="1">
      <c r="A40" s="1" t="s">
        <v>105</v>
      </c>
      <c r="B40" s="15" t="s">
        <v>83</v>
      </c>
      <c r="C40" s="15" t="s">
        <v>83</v>
      </c>
      <c r="D40" s="15" t="s">
        <v>83</v>
      </c>
      <c r="E40" s="15" t="s">
        <v>83</v>
      </c>
      <c r="F40" s="15" t="s">
        <v>83</v>
      </c>
      <c r="G40" s="15" t="s">
        <v>83</v>
      </c>
      <c r="H40" s="15" t="s">
        <v>83</v>
      </c>
      <c r="I40" s="16">
        <v>15</v>
      </c>
      <c r="J40" s="16">
        <v>100</v>
      </c>
      <c r="L40" s="59"/>
      <c r="M40" s="17"/>
    </row>
    <row r="41" spans="1:13">
      <c r="A41" s="1" t="s">
        <v>98</v>
      </c>
      <c r="B41" s="11">
        <v>270.53800000000001</v>
      </c>
      <c r="C41" s="129">
        <v>995</v>
      </c>
      <c r="D41" s="129">
        <v>24065</v>
      </c>
      <c r="E41" s="125">
        <v>25417</v>
      </c>
      <c r="F41" s="126">
        <v>13839</v>
      </c>
      <c r="G41" s="125">
        <v>14170.14</v>
      </c>
      <c r="H41" s="125">
        <v>7792.9390000000003</v>
      </c>
      <c r="I41" s="129">
        <v>8781.0240000000013</v>
      </c>
      <c r="J41" s="125">
        <v>7953.1569999999992</v>
      </c>
      <c r="M41" s="17"/>
    </row>
    <row r="42" spans="1:13">
      <c r="A42" s="1" t="s">
        <v>106</v>
      </c>
      <c r="B42" s="11">
        <v>661</v>
      </c>
      <c r="C42" s="47">
        <v>542.60500000000002</v>
      </c>
      <c r="D42" s="125">
        <v>353</v>
      </c>
      <c r="E42" s="16">
        <v>387</v>
      </c>
      <c r="F42" s="47">
        <v>562.07000000000005</v>
      </c>
      <c r="G42" s="16">
        <v>414.07600000000002</v>
      </c>
      <c r="H42" s="16">
        <v>414.209</v>
      </c>
      <c r="I42" s="125">
        <v>468</v>
      </c>
      <c r="J42" s="16">
        <v>572</v>
      </c>
      <c r="M42" s="17"/>
    </row>
    <row r="43" spans="1:13">
      <c r="A43" s="1" t="s">
        <v>107</v>
      </c>
      <c r="B43" s="11">
        <v>5263.6470000000008</v>
      </c>
      <c r="C43" s="47">
        <v>6493.1940000000004</v>
      </c>
      <c r="D43" s="16">
        <v>8170</v>
      </c>
      <c r="E43" s="125">
        <v>7139</v>
      </c>
      <c r="F43" s="126">
        <v>6541</v>
      </c>
      <c r="G43" s="125">
        <v>6434.5030000000006</v>
      </c>
      <c r="H43" s="125">
        <v>6080.228000000001</v>
      </c>
      <c r="I43" s="16">
        <v>6019</v>
      </c>
      <c r="J43" s="125">
        <v>6041</v>
      </c>
      <c r="M43" s="17"/>
    </row>
    <row r="44" spans="1:13">
      <c r="A44" s="1" t="s">
        <v>108</v>
      </c>
      <c r="B44" s="15" t="s">
        <v>83</v>
      </c>
      <c r="C44" s="15" t="s">
        <v>83</v>
      </c>
      <c r="D44" s="15" t="s">
        <v>83</v>
      </c>
      <c r="E44" s="15" t="s">
        <v>83</v>
      </c>
      <c r="F44" s="15" t="s">
        <v>83</v>
      </c>
      <c r="G44" s="15" t="s">
        <v>83</v>
      </c>
      <c r="H44" s="15" t="s">
        <v>83</v>
      </c>
      <c r="I44" s="16">
        <v>201</v>
      </c>
      <c r="J44" s="16">
        <v>0</v>
      </c>
      <c r="M44" s="17"/>
    </row>
    <row r="45" spans="1:13">
      <c r="A45" s="1" t="s">
        <v>89</v>
      </c>
      <c r="B45" s="15" t="s">
        <v>83</v>
      </c>
      <c r="C45" s="15" t="s">
        <v>83</v>
      </c>
      <c r="D45" s="16">
        <v>10</v>
      </c>
      <c r="E45" s="16">
        <v>90</v>
      </c>
      <c r="F45" s="47">
        <v>61.01</v>
      </c>
      <c r="G45" s="16">
        <v>151.59399999999999</v>
      </c>
      <c r="H45" s="16">
        <v>219.322</v>
      </c>
      <c r="I45" s="16">
        <v>220.01</v>
      </c>
      <c r="J45" s="16">
        <v>303.08100000000002</v>
      </c>
      <c r="L45" s="11"/>
      <c r="M45" s="17"/>
    </row>
    <row r="46" spans="1:13">
      <c r="A46" s="1" t="s">
        <v>109</v>
      </c>
      <c r="B46" s="11">
        <v>1244.241</v>
      </c>
      <c r="C46" s="16">
        <v>1275.3689999999999</v>
      </c>
      <c r="D46" s="16">
        <v>1250</v>
      </c>
      <c r="E46" s="16">
        <v>1241</v>
      </c>
      <c r="F46" s="47">
        <v>1280.7080000000001</v>
      </c>
      <c r="G46" s="16">
        <v>1223.9369999999999</v>
      </c>
      <c r="H46" s="16">
        <v>1299.5809999999999</v>
      </c>
      <c r="I46" s="16">
        <v>1160</v>
      </c>
      <c r="J46" s="16">
        <v>1106</v>
      </c>
      <c r="M46" s="17"/>
    </row>
    <row r="47" spans="1:13">
      <c r="A47" s="1" t="s">
        <v>100</v>
      </c>
      <c r="B47" s="11">
        <v>170.93299999999999</v>
      </c>
      <c r="C47" s="16">
        <v>97.998000000000005</v>
      </c>
      <c r="D47" s="16">
        <v>103</v>
      </c>
      <c r="E47" s="16">
        <v>71</v>
      </c>
      <c r="F47" s="47">
        <v>248.01900000000001</v>
      </c>
      <c r="G47" s="16">
        <v>235.90600000000001</v>
      </c>
      <c r="H47" s="16">
        <v>219.51400000000001</v>
      </c>
      <c r="I47" s="16">
        <v>339</v>
      </c>
      <c r="J47" s="16">
        <v>376.22800000000001</v>
      </c>
      <c r="M47" s="17"/>
    </row>
    <row r="48" spans="1:13">
      <c r="A48" s="1" t="s">
        <v>102</v>
      </c>
      <c r="B48" s="11">
        <v>170.56700000000001</v>
      </c>
      <c r="C48" s="16">
        <v>168.042</v>
      </c>
      <c r="D48" s="16">
        <v>180</v>
      </c>
      <c r="E48" s="16">
        <v>159</v>
      </c>
      <c r="F48" s="47">
        <v>184.62200000000001</v>
      </c>
      <c r="G48" s="16">
        <v>173.63499999999999</v>
      </c>
      <c r="H48" s="16">
        <v>186.69800000000001</v>
      </c>
      <c r="I48" s="16">
        <v>192</v>
      </c>
      <c r="J48" s="16">
        <v>193</v>
      </c>
      <c r="M48" s="17"/>
    </row>
    <row r="49" spans="1:13">
      <c r="A49" s="83" t="s">
        <v>110</v>
      </c>
      <c r="B49" s="104">
        <v>7781</v>
      </c>
      <c r="C49" s="123">
        <v>9572</v>
      </c>
      <c r="D49" s="123">
        <v>34132</v>
      </c>
      <c r="E49" s="123">
        <v>34504</v>
      </c>
      <c r="F49" s="124">
        <v>22716</v>
      </c>
      <c r="G49" s="123">
        <v>22803.790999999997</v>
      </c>
      <c r="H49" s="123">
        <v>16212.491000000002</v>
      </c>
      <c r="I49" s="123">
        <v>17395.034</v>
      </c>
      <c r="J49" s="123">
        <v>16644.466</v>
      </c>
      <c r="M49" s="17"/>
    </row>
    <row r="50" spans="1:13">
      <c r="A50" s="1" t="s">
        <v>111</v>
      </c>
      <c r="B50" s="11">
        <v>52693</v>
      </c>
      <c r="C50" s="125">
        <v>57297</v>
      </c>
      <c r="D50" s="125">
        <v>60517</v>
      </c>
      <c r="E50" s="125">
        <v>60226</v>
      </c>
      <c r="F50" s="126">
        <v>62072</v>
      </c>
      <c r="G50" s="125">
        <v>63251.451000000008</v>
      </c>
      <c r="H50" s="125">
        <v>70486.565999999992</v>
      </c>
      <c r="I50" s="125">
        <v>72561.676999999996</v>
      </c>
      <c r="J50" s="125">
        <v>71280.907999999996</v>
      </c>
      <c r="M50" s="17"/>
    </row>
    <row r="51" spans="1:13">
      <c r="A51" s="1" t="s">
        <v>31</v>
      </c>
      <c r="B51" s="11"/>
      <c r="M51" s="17"/>
    </row>
    <row r="52" spans="1:13">
      <c r="A52" s="1" t="s">
        <v>112</v>
      </c>
      <c r="B52" s="11"/>
      <c r="M52" s="17"/>
    </row>
    <row r="53" spans="1:13">
      <c r="A53" s="1" t="s">
        <v>113</v>
      </c>
      <c r="B53" s="11">
        <v>3.3050000000000002</v>
      </c>
      <c r="C53" s="16">
        <v>3.2919999999999998</v>
      </c>
      <c r="D53" s="16">
        <v>3</v>
      </c>
      <c r="E53" s="16">
        <v>3</v>
      </c>
      <c r="F53" s="47">
        <v>2.97</v>
      </c>
      <c r="G53" s="16">
        <v>2.9529999999999998</v>
      </c>
      <c r="H53" s="16">
        <v>2.9220000000000002</v>
      </c>
      <c r="I53" s="16">
        <v>2.9220000000000002</v>
      </c>
      <c r="J53" s="16">
        <v>2.9020000000000001</v>
      </c>
      <c r="M53" s="17"/>
    </row>
    <row r="54" spans="1:13">
      <c r="A54" s="1" t="s">
        <v>114</v>
      </c>
      <c r="B54" s="11">
        <v>20874.542000000001</v>
      </c>
      <c r="C54" s="125">
        <v>20805.912</v>
      </c>
      <c r="D54" s="125">
        <v>20288</v>
      </c>
      <c r="E54" s="125">
        <v>19836</v>
      </c>
      <c r="F54" s="126">
        <v>21369.841</v>
      </c>
      <c r="G54" s="125">
        <v>20849</v>
      </c>
      <c r="H54" s="125">
        <v>19607.396000000004</v>
      </c>
      <c r="I54" s="125">
        <v>18940.614000000001</v>
      </c>
      <c r="J54" s="125">
        <v>18428</v>
      </c>
      <c r="M54" s="17"/>
    </row>
    <row r="55" spans="1:13">
      <c r="A55" s="1" t="s">
        <v>115</v>
      </c>
      <c r="B55" s="11">
        <v>-10027.214</v>
      </c>
      <c r="C55" s="7">
        <v>-7066.3879999999999</v>
      </c>
      <c r="D55" s="7">
        <v>-7561</v>
      </c>
      <c r="E55" s="7">
        <v>-7890</v>
      </c>
      <c r="F55" s="116">
        <v>-7984</v>
      </c>
      <c r="G55" s="7">
        <v>-7063.875</v>
      </c>
      <c r="H55" s="7">
        <v>-6254.0329999999994</v>
      </c>
      <c r="I55" s="7">
        <v>-1741.2829999999999</v>
      </c>
      <c r="J55" s="7">
        <v>-1679</v>
      </c>
      <c r="M55" s="17"/>
    </row>
    <row r="56" spans="1:13">
      <c r="A56" s="4" t="s">
        <v>112</v>
      </c>
      <c r="B56" s="105">
        <v>10850.633000000002</v>
      </c>
      <c r="C56" s="127">
        <v>13742.816000000003</v>
      </c>
      <c r="D56" s="127">
        <v>12730</v>
      </c>
      <c r="E56" s="127">
        <v>11950</v>
      </c>
      <c r="F56" s="128">
        <v>13387.556</v>
      </c>
      <c r="G56" s="127">
        <v>13787.799000000003</v>
      </c>
      <c r="H56" s="127">
        <v>13356.285000000003</v>
      </c>
      <c r="I56" s="127">
        <v>17202.253000000001</v>
      </c>
      <c r="J56" s="127">
        <v>16751.901999999998</v>
      </c>
      <c r="M56" s="17"/>
    </row>
    <row r="57" spans="1:13">
      <c r="A57" s="1" t="s">
        <v>31</v>
      </c>
      <c r="B57" s="11"/>
      <c r="M57" s="17"/>
    </row>
    <row r="58" spans="1:13">
      <c r="A58" s="9" t="s">
        <v>52</v>
      </c>
      <c r="B58" s="100">
        <v>1923.89</v>
      </c>
      <c r="C58" s="18">
        <v>1768.4359999999999</v>
      </c>
      <c r="D58" s="18">
        <v>1775</v>
      </c>
      <c r="E58" s="18">
        <v>2037</v>
      </c>
      <c r="F58" s="78">
        <v>2078.9859999999999</v>
      </c>
      <c r="G58" s="18">
        <v>1901.164</v>
      </c>
      <c r="H58" s="18">
        <v>1943.9359999999999</v>
      </c>
      <c r="I58" s="18">
        <v>2232</v>
      </c>
      <c r="J58" s="18">
        <v>2176.1970000000001</v>
      </c>
      <c r="M58" s="17"/>
    </row>
    <row r="59" spans="1:13">
      <c r="A59" s="1" t="s">
        <v>116</v>
      </c>
      <c r="B59" s="11">
        <v>12774.523000000001</v>
      </c>
      <c r="C59" s="16">
        <v>15511.252000000002</v>
      </c>
      <c r="D59" s="16">
        <v>14505</v>
      </c>
      <c r="E59" s="16">
        <v>13987</v>
      </c>
      <c r="F59" s="47">
        <v>15466.542000000001</v>
      </c>
      <c r="G59" s="16">
        <v>15688.963000000003</v>
      </c>
      <c r="H59" s="16">
        <v>15300.221000000003</v>
      </c>
      <c r="I59" s="16">
        <v>19434.253000000001</v>
      </c>
      <c r="J59" s="16">
        <v>18928.098999999998</v>
      </c>
      <c r="M59" s="17"/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showGridLines="0" topLeftCell="A35" zoomScaleNormal="100" zoomScaleSheetLayoutView="100" zoomScalePageLayoutView="70" workbookViewId="0">
      <selection activeCell="J46" sqref="J46"/>
    </sheetView>
  </sheetViews>
  <sheetFormatPr defaultColWidth="7.125" defaultRowHeight="11.25"/>
  <cols>
    <col min="1" max="1" width="30.5" style="1" bestFit="1" customWidth="1"/>
    <col min="2" max="9" width="4.875" style="2" bestFit="1" customWidth="1"/>
    <col min="10" max="10" width="4.625" style="2" bestFit="1" customWidth="1"/>
    <col min="11" max="16384" width="7.125" style="1"/>
  </cols>
  <sheetData>
    <row r="1" spans="1:10" ht="15.6" customHeight="1">
      <c r="A1" s="27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3" customFormat="1" ht="15.6" customHeight="1">
      <c r="A2" s="28" t="s">
        <v>117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6" customHeight="1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0" ht="15.6" customHeight="1">
      <c r="A4" s="29" t="s">
        <v>2</v>
      </c>
      <c r="B4" s="55">
        <v>2025</v>
      </c>
      <c r="C4" s="55">
        <v>2025</v>
      </c>
      <c r="D4" s="55">
        <v>2025</v>
      </c>
      <c r="E4" s="55">
        <v>2025</v>
      </c>
      <c r="F4" s="55">
        <v>2024</v>
      </c>
      <c r="G4" s="55">
        <v>2024</v>
      </c>
      <c r="H4" s="55">
        <v>2024</v>
      </c>
      <c r="I4" s="55">
        <v>2024</v>
      </c>
      <c r="J4" s="55">
        <v>2023</v>
      </c>
    </row>
    <row r="5" spans="1:10" ht="15.6" customHeight="1">
      <c r="A5" s="4" t="s">
        <v>118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5.6" customHeight="1">
      <c r="A6" s="1" t="s">
        <v>119</v>
      </c>
      <c r="B6" s="7">
        <v>-1339.8959999999995</v>
      </c>
      <c r="C6" s="7">
        <v>-583.38599999999951</v>
      </c>
      <c r="D6" s="7">
        <v>1326</v>
      </c>
      <c r="E6" s="7">
        <v>1032</v>
      </c>
      <c r="F6" s="7">
        <v>570</v>
      </c>
      <c r="G6" s="7">
        <v>-127</v>
      </c>
      <c r="H6" s="7">
        <v>1025</v>
      </c>
      <c r="I6" s="7">
        <v>475</v>
      </c>
      <c r="J6" s="7">
        <v>1361</v>
      </c>
    </row>
    <row r="7" spans="1:10" ht="15.6" customHeight="1">
      <c r="A7" s="1" t="s">
        <v>120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213</v>
      </c>
      <c r="I7" s="7">
        <v>289</v>
      </c>
      <c r="J7" s="7">
        <v>276</v>
      </c>
    </row>
    <row r="8" spans="1:10" ht="15.6" customHeight="1">
      <c r="A8" s="12" t="s">
        <v>121</v>
      </c>
      <c r="B8" s="7">
        <v>-1339.8959999999995</v>
      </c>
      <c r="C8" s="7">
        <v>-583.38599999999951</v>
      </c>
      <c r="D8" s="7">
        <v>1326</v>
      </c>
      <c r="E8" s="7">
        <v>1032</v>
      </c>
      <c r="F8" s="7">
        <v>570</v>
      </c>
      <c r="G8" s="7">
        <v>-127</v>
      </c>
      <c r="H8" s="7">
        <v>1238</v>
      </c>
      <c r="I8" s="7">
        <v>764</v>
      </c>
      <c r="J8" s="7">
        <v>1644</v>
      </c>
    </row>
    <row r="9" spans="1:10" ht="15.6" customHeight="1">
      <c r="B9" s="7"/>
      <c r="C9" s="7"/>
      <c r="D9" s="7"/>
      <c r="E9" s="7"/>
      <c r="F9" s="7"/>
      <c r="G9" s="7"/>
      <c r="H9" s="7"/>
      <c r="I9" s="7"/>
      <c r="J9" s="7"/>
    </row>
    <row r="10" spans="1:10" ht="15.6" customHeight="1">
      <c r="A10" s="1" t="s">
        <v>122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5.6" customHeight="1">
      <c r="A11" s="1" t="s">
        <v>123</v>
      </c>
      <c r="B11" s="7">
        <v>3148.009</v>
      </c>
      <c r="C11" s="7">
        <v>1865.165</v>
      </c>
      <c r="D11" s="7">
        <v>281</v>
      </c>
      <c r="E11" s="7">
        <v>263</v>
      </c>
      <c r="F11" s="116">
        <v>1010</v>
      </c>
      <c r="G11" s="7">
        <v>989</v>
      </c>
      <c r="H11" s="7">
        <v>303.78099999999995</v>
      </c>
      <c r="I11" s="7">
        <v>324</v>
      </c>
      <c r="J11" s="7">
        <v>535</v>
      </c>
    </row>
    <row r="12" spans="1:10" ht="15.6" customHeight="1">
      <c r="A12" s="1" t="s">
        <v>42</v>
      </c>
      <c r="B12" s="7">
        <v>-33.234999999999999</v>
      </c>
      <c r="C12" s="7">
        <v>7.6550000000000002</v>
      </c>
      <c r="D12" s="7">
        <v>-3</v>
      </c>
      <c r="E12" s="7">
        <v>9</v>
      </c>
      <c r="F12" s="116">
        <v>47</v>
      </c>
      <c r="G12" s="7">
        <v>40</v>
      </c>
      <c r="H12" s="7">
        <v>-5.8780000000000001</v>
      </c>
      <c r="I12" s="7">
        <v>-2</v>
      </c>
      <c r="J12" s="7">
        <v>-1</v>
      </c>
    </row>
    <row r="13" spans="1:10" ht="15.6" customHeight="1">
      <c r="A13" s="1" t="s">
        <v>124</v>
      </c>
      <c r="B13" s="7">
        <v>707.15899999999999</v>
      </c>
      <c r="C13" s="7">
        <v>723.08100000000002</v>
      </c>
      <c r="D13" s="7">
        <v>775</v>
      </c>
      <c r="E13" s="7">
        <v>798</v>
      </c>
      <c r="F13" s="116">
        <v>888</v>
      </c>
      <c r="G13" s="7">
        <v>871</v>
      </c>
      <c r="H13" s="116">
        <v>1371.8330000000001</v>
      </c>
      <c r="I13" s="7">
        <v>1311</v>
      </c>
      <c r="J13" s="7">
        <v>1426</v>
      </c>
    </row>
    <row r="14" spans="1:10" ht="15.6" customHeight="1">
      <c r="A14" s="1" t="s">
        <v>125</v>
      </c>
      <c r="B14" s="117">
        <v>-34</v>
      </c>
      <c r="C14" s="117">
        <v>104.727</v>
      </c>
      <c r="D14" s="117">
        <v>-268</v>
      </c>
      <c r="E14" s="117">
        <v>-142</v>
      </c>
      <c r="F14" s="118">
        <v>-346</v>
      </c>
      <c r="G14" s="117">
        <v>-7</v>
      </c>
      <c r="H14" s="117">
        <v>-15</v>
      </c>
      <c r="I14" s="117">
        <v>104</v>
      </c>
      <c r="J14" s="117">
        <v>-249</v>
      </c>
    </row>
    <row r="15" spans="1:10" ht="15.6" customHeight="1">
      <c r="A15" s="4" t="s">
        <v>126</v>
      </c>
      <c r="B15" s="7">
        <v>3787.933</v>
      </c>
      <c r="C15" s="7">
        <v>2700.6279999999997</v>
      </c>
      <c r="D15" s="7">
        <v>785</v>
      </c>
      <c r="E15" s="7">
        <v>928</v>
      </c>
      <c r="F15" s="116">
        <v>1599</v>
      </c>
      <c r="G15" s="7">
        <v>1893</v>
      </c>
      <c r="H15" s="7">
        <v>1654.7360000000001</v>
      </c>
      <c r="I15" s="7">
        <v>1738</v>
      </c>
      <c r="J15" s="7">
        <v>1711</v>
      </c>
    </row>
    <row r="16" spans="1:10" ht="15.6" customHeight="1">
      <c r="A16" s="1" t="s">
        <v>31</v>
      </c>
      <c r="B16" s="7"/>
      <c r="C16" s="7"/>
      <c r="D16" s="7"/>
      <c r="E16" s="7"/>
      <c r="F16" s="116"/>
      <c r="G16" s="7"/>
      <c r="H16" s="7"/>
      <c r="I16" s="7"/>
      <c r="J16" s="7"/>
    </row>
    <row r="17" spans="1:10" ht="15.6" customHeight="1">
      <c r="A17" s="1" t="s">
        <v>127</v>
      </c>
      <c r="B17" s="117">
        <v>62.938999999999993</v>
      </c>
      <c r="C17" s="117">
        <v>80.929000000000002</v>
      </c>
      <c r="D17" s="117">
        <v>9</v>
      </c>
      <c r="E17" s="117">
        <v>130</v>
      </c>
      <c r="F17" s="118">
        <v>165</v>
      </c>
      <c r="G17" s="117">
        <v>30</v>
      </c>
      <c r="H17" s="117">
        <v>55.881999999999998</v>
      </c>
      <c r="I17" s="117">
        <v>101</v>
      </c>
      <c r="J17" s="117">
        <v>84</v>
      </c>
    </row>
    <row r="18" spans="1:10" ht="15.6" customHeight="1">
      <c r="A18" s="4" t="s">
        <v>128</v>
      </c>
      <c r="B18" s="7">
        <v>2510.9760000000001</v>
      </c>
      <c r="C18" s="7">
        <v>2198.1710000000003</v>
      </c>
      <c r="D18" s="7">
        <v>2120</v>
      </c>
      <c r="E18" s="7">
        <v>2090</v>
      </c>
      <c r="F18" s="116">
        <v>2334</v>
      </c>
      <c r="G18" s="7">
        <v>1795</v>
      </c>
      <c r="H18" s="7">
        <v>2945.6179999999999</v>
      </c>
      <c r="I18" s="7">
        <v>2602</v>
      </c>
      <c r="J18" s="7">
        <v>3438</v>
      </c>
    </row>
    <row r="19" spans="1:10" ht="15.6" customHeight="1">
      <c r="A19" s="1" t="s">
        <v>31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 ht="15.6" customHeight="1">
      <c r="A20" s="1" t="s">
        <v>129</v>
      </c>
      <c r="B20" s="117">
        <v>-166.79500000000007</v>
      </c>
      <c r="C20" s="117">
        <v>427.98700000000002</v>
      </c>
      <c r="D20" s="117">
        <v>295</v>
      </c>
      <c r="E20" s="117">
        <v>-366</v>
      </c>
      <c r="F20" s="117">
        <v>-131</v>
      </c>
      <c r="G20" s="117">
        <v>376</v>
      </c>
      <c r="H20" s="117">
        <v>-383</v>
      </c>
      <c r="I20" s="117">
        <v>238</v>
      </c>
      <c r="J20" s="117">
        <v>-279</v>
      </c>
    </row>
    <row r="21" spans="1:10" ht="15.6" customHeight="1">
      <c r="A21" s="4" t="s">
        <v>130</v>
      </c>
      <c r="B21" s="7">
        <v>2344.181</v>
      </c>
      <c r="C21" s="7">
        <v>2626.1580000000004</v>
      </c>
      <c r="D21" s="7">
        <v>2415</v>
      </c>
      <c r="E21" s="7">
        <v>1724</v>
      </c>
      <c r="F21" s="7">
        <v>2203</v>
      </c>
      <c r="G21" s="7">
        <v>2171</v>
      </c>
      <c r="H21" s="7">
        <v>2562.6179999999999</v>
      </c>
      <c r="I21" s="7">
        <v>2840</v>
      </c>
      <c r="J21" s="7">
        <v>3159</v>
      </c>
    </row>
    <row r="22" spans="1:10" ht="15.6" customHeight="1">
      <c r="A22" s="1" t="s">
        <v>31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5.6" customHeight="1">
      <c r="A23" s="1" t="s">
        <v>131</v>
      </c>
      <c r="B23" s="117">
        <v>-76</v>
      </c>
      <c r="C23" s="117">
        <v>-205.81099999999998</v>
      </c>
      <c r="D23" s="117">
        <v>-165</v>
      </c>
      <c r="E23" s="117">
        <v>-78</v>
      </c>
      <c r="F23" s="117">
        <v>-38</v>
      </c>
      <c r="G23" s="117">
        <v>-364</v>
      </c>
      <c r="H23" s="117">
        <v>-133</v>
      </c>
      <c r="I23" s="117">
        <v>-325</v>
      </c>
      <c r="J23" s="117">
        <v>-202</v>
      </c>
    </row>
    <row r="24" spans="1:10" ht="15.6" customHeight="1">
      <c r="A24" s="4" t="s">
        <v>132</v>
      </c>
      <c r="B24" s="7">
        <v>2268.181</v>
      </c>
      <c r="C24" s="7">
        <v>2420.3470000000002</v>
      </c>
      <c r="D24" s="7">
        <v>2250</v>
      </c>
      <c r="E24" s="7">
        <v>1646</v>
      </c>
      <c r="F24" s="7">
        <v>2165</v>
      </c>
      <c r="G24" s="7">
        <v>1807</v>
      </c>
      <c r="H24" s="7">
        <v>2429.6179999999999</v>
      </c>
      <c r="I24" s="7">
        <v>2515</v>
      </c>
      <c r="J24" s="7">
        <v>2957</v>
      </c>
    </row>
    <row r="25" spans="1:10" ht="15.6" customHeight="1">
      <c r="A25" s="1" t="s">
        <v>31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5.6" customHeight="1">
      <c r="A26" s="1" t="s">
        <v>133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15.6" customHeight="1">
      <c r="A27" s="1" t="s">
        <v>134</v>
      </c>
      <c r="B27" s="7">
        <v>-967</v>
      </c>
      <c r="C27" s="7">
        <v>-386.40899999999999</v>
      </c>
      <c r="D27" s="7">
        <v>-179</v>
      </c>
      <c r="E27" s="7">
        <v>-174</v>
      </c>
      <c r="F27" s="7">
        <v>-654</v>
      </c>
      <c r="G27" s="7">
        <v>-511</v>
      </c>
      <c r="H27" s="7">
        <v>-281</v>
      </c>
      <c r="I27" s="7">
        <v>-418</v>
      </c>
      <c r="J27" s="7">
        <v>-676</v>
      </c>
    </row>
    <row r="28" spans="1:10" ht="15.6" customHeight="1">
      <c r="A28" s="1" t="s">
        <v>135</v>
      </c>
      <c r="B28" s="7">
        <v>438</v>
      </c>
      <c r="C28" s="7">
        <v>33.453000000000003</v>
      </c>
      <c r="D28" s="7">
        <v>27</v>
      </c>
      <c r="E28" s="7">
        <v>145</v>
      </c>
      <c r="F28" s="15">
        <v>381</v>
      </c>
      <c r="G28" s="7">
        <v>0</v>
      </c>
      <c r="H28" s="7">
        <v>0</v>
      </c>
      <c r="I28" s="7">
        <v>4</v>
      </c>
      <c r="J28" s="7"/>
    </row>
    <row r="29" spans="1:10" ht="15.6" customHeight="1">
      <c r="A29" s="1" t="s">
        <v>136</v>
      </c>
      <c r="B29" s="7">
        <v>-163</v>
      </c>
      <c r="C29" s="7">
        <v>-101.15899999999999</v>
      </c>
      <c r="D29" s="7">
        <v>-77</v>
      </c>
      <c r="E29" s="7">
        <v>-57</v>
      </c>
      <c r="F29" s="7">
        <v>-297</v>
      </c>
      <c r="G29" s="7">
        <v>-87</v>
      </c>
      <c r="H29" s="7">
        <v>-101</v>
      </c>
      <c r="I29" s="7">
        <v>-46</v>
      </c>
      <c r="J29" s="7">
        <v>-116</v>
      </c>
    </row>
    <row r="30" spans="1:10" ht="15.6" customHeight="1">
      <c r="A30" s="1" t="s">
        <v>137</v>
      </c>
      <c r="B30" s="7">
        <v>39</v>
      </c>
      <c r="C30" s="7">
        <v>19.143999999999998</v>
      </c>
      <c r="D30" s="7">
        <v>4</v>
      </c>
      <c r="E30" s="7">
        <v>0</v>
      </c>
      <c r="F30" s="7">
        <v>23</v>
      </c>
      <c r="G30" s="7">
        <v>0</v>
      </c>
      <c r="H30" s="7">
        <v>-32</v>
      </c>
      <c r="I30" s="7">
        <v>32</v>
      </c>
      <c r="J30" s="7">
        <v>-10</v>
      </c>
    </row>
    <row r="31" spans="1:10" ht="15.6" customHeight="1">
      <c r="A31" s="1" t="s">
        <v>138</v>
      </c>
      <c r="B31" s="7">
        <v>-17</v>
      </c>
      <c r="C31" s="7">
        <v>0.59600000000000009</v>
      </c>
      <c r="D31" s="7">
        <v>-6</v>
      </c>
      <c r="E31" s="7">
        <v>-8</v>
      </c>
      <c r="F31" s="7">
        <v>-14</v>
      </c>
      <c r="G31" s="7">
        <v>-18</v>
      </c>
      <c r="H31" s="7">
        <v>-15</v>
      </c>
      <c r="I31" s="7">
        <v>-7</v>
      </c>
      <c r="J31" s="7">
        <v>-66</v>
      </c>
    </row>
    <row r="32" spans="1:10" ht="15.6" customHeight="1">
      <c r="A32" s="1" t="s">
        <v>139</v>
      </c>
      <c r="B32" s="7">
        <v>13</v>
      </c>
      <c r="C32" s="7">
        <v>4.8000000000000043E-2</v>
      </c>
      <c r="D32" s="7">
        <v>0</v>
      </c>
      <c r="E32" s="7">
        <v>2</v>
      </c>
      <c r="F32" s="7">
        <v>-8</v>
      </c>
      <c r="G32" s="7">
        <v>0</v>
      </c>
      <c r="H32" s="7">
        <v>-1</v>
      </c>
      <c r="I32" s="7">
        <v>15</v>
      </c>
      <c r="J32" s="7">
        <v>21</v>
      </c>
    </row>
    <row r="33" spans="1:10" ht="15.6" customHeight="1">
      <c r="A33" s="1" t="s">
        <v>140</v>
      </c>
      <c r="B33" s="7">
        <v>-58</v>
      </c>
      <c r="C33" s="7">
        <v>6.8490000000000038</v>
      </c>
      <c r="D33" s="7">
        <v>1</v>
      </c>
      <c r="E33" s="7">
        <v>-98</v>
      </c>
      <c r="F33" s="7">
        <v>-153</v>
      </c>
      <c r="G33" s="7">
        <v>44</v>
      </c>
      <c r="H33" s="7">
        <v>-1462</v>
      </c>
      <c r="I33" s="7">
        <v>0</v>
      </c>
      <c r="J33" s="7">
        <v>-693</v>
      </c>
    </row>
    <row r="34" spans="1:10" ht="15.6" customHeight="1">
      <c r="A34" s="1" t="s">
        <v>141</v>
      </c>
      <c r="B34" s="7">
        <v>0</v>
      </c>
      <c r="C34" s="7">
        <v>0</v>
      </c>
      <c r="D34" s="7">
        <v>0</v>
      </c>
      <c r="E34" s="15">
        <v>0</v>
      </c>
      <c r="F34" s="7">
        <v>0</v>
      </c>
      <c r="G34" s="7">
        <v>0</v>
      </c>
      <c r="H34" s="7">
        <v>8635</v>
      </c>
      <c r="I34" s="7">
        <v>0</v>
      </c>
      <c r="J34" s="7">
        <v>22</v>
      </c>
    </row>
    <row r="35" spans="1:10" ht="15.6" customHeight="1">
      <c r="A35" s="1" t="s">
        <v>142</v>
      </c>
      <c r="B35" s="117">
        <v>0</v>
      </c>
      <c r="C35" s="117">
        <v>0</v>
      </c>
      <c r="D35" s="117">
        <v>0</v>
      </c>
      <c r="E35" s="39">
        <v>0</v>
      </c>
      <c r="F35" s="117">
        <v>0</v>
      </c>
      <c r="G35" s="117">
        <v>0</v>
      </c>
      <c r="H35" s="117">
        <v>-274</v>
      </c>
      <c r="I35" s="117">
        <v>0</v>
      </c>
      <c r="J35" s="117">
        <v>0</v>
      </c>
    </row>
    <row r="36" spans="1:10" ht="15.6" customHeight="1">
      <c r="A36" s="4" t="s">
        <v>143</v>
      </c>
      <c r="B36" s="7">
        <v>-715</v>
      </c>
      <c r="C36" s="7">
        <v>-427.47800000000001</v>
      </c>
      <c r="D36" s="7">
        <v>-228</v>
      </c>
      <c r="E36" s="15">
        <v>-190</v>
      </c>
      <c r="F36" s="7">
        <v>-722</v>
      </c>
      <c r="G36" s="7">
        <v>-572</v>
      </c>
      <c r="H36" s="7">
        <v>6472</v>
      </c>
      <c r="I36" s="7">
        <v>-420</v>
      </c>
      <c r="J36" s="7">
        <v>-1518</v>
      </c>
    </row>
    <row r="37" spans="1:10" ht="15.6" customHeight="1">
      <c r="A37" s="1" t="s">
        <v>31</v>
      </c>
      <c r="B37" s="7"/>
      <c r="C37" s="7"/>
      <c r="D37" s="7"/>
      <c r="E37" s="15"/>
      <c r="F37" s="7"/>
      <c r="G37" s="7"/>
      <c r="H37" s="7"/>
      <c r="I37" s="7"/>
      <c r="J37" s="7"/>
    </row>
    <row r="38" spans="1:10" ht="15.6" customHeight="1">
      <c r="A38" s="1" t="s">
        <v>144</v>
      </c>
      <c r="B38" s="7"/>
      <c r="C38" s="7"/>
      <c r="D38" s="7"/>
      <c r="E38" s="15"/>
      <c r="F38" s="7"/>
      <c r="G38" s="7"/>
      <c r="H38" s="7"/>
      <c r="I38" s="7"/>
      <c r="J38" s="7"/>
    </row>
    <row r="39" spans="1:10" ht="15.6" customHeight="1">
      <c r="A39" s="1" t="s">
        <v>145</v>
      </c>
      <c r="B39" s="7">
        <v>-2345</v>
      </c>
      <c r="C39" s="7">
        <v>1304</v>
      </c>
      <c r="D39" s="7">
        <v>-1701</v>
      </c>
      <c r="E39" s="15">
        <v>0</v>
      </c>
      <c r="F39" s="7">
        <v>-1549</v>
      </c>
      <c r="G39" s="7">
        <v>-5702</v>
      </c>
      <c r="H39" s="7">
        <v>-3160</v>
      </c>
      <c r="I39" s="7">
        <v>-80</v>
      </c>
      <c r="J39" s="7">
        <v>959</v>
      </c>
    </row>
    <row r="40" spans="1:10" ht="15.6" customHeight="1">
      <c r="A40" s="1" t="s">
        <v>146</v>
      </c>
      <c r="B40" s="7">
        <v>-574.49299999999994</v>
      </c>
      <c r="C40" s="7">
        <v>702.00099999999998</v>
      </c>
      <c r="D40" s="7">
        <v>48</v>
      </c>
      <c r="E40" s="15">
        <v>-41</v>
      </c>
      <c r="F40" s="7">
        <v>-254</v>
      </c>
      <c r="G40" s="7">
        <v>-184</v>
      </c>
      <c r="H40" s="7">
        <v>-180</v>
      </c>
      <c r="I40" s="7">
        <v>10</v>
      </c>
      <c r="J40" s="7">
        <v>-295</v>
      </c>
    </row>
    <row r="41" spans="1:10" ht="15.6" customHeight="1">
      <c r="A41" s="1" t="s">
        <v>147</v>
      </c>
      <c r="B41" s="7">
        <v>-35</v>
      </c>
      <c r="C41" s="7">
        <v>-49.781000000000006</v>
      </c>
      <c r="D41" s="7">
        <v>-58</v>
      </c>
      <c r="E41" s="15">
        <v>-73</v>
      </c>
      <c r="F41" s="7">
        <v>-56</v>
      </c>
      <c r="G41" s="7">
        <v>-49</v>
      </c>
      <c r="H41" s="7">
        <v>-56</v>
      </c>
      <c r="I41" s="7">
        <v>-68</v>
      </c>
      <c r="J41" s="7">
        <v>98</v>
      </c>
    </row>
    <row r="42" spans="1:10" ht="15.6" customHeight="1">
      <c r="A42" s="1" t="s">
        <v>148</v>
      </c>
      <c r="B42" s="7">
        <v>48</v>
      </c>
      <c r="C42" s="7">
        <v>901.40800000000002</v>
      </c>
      <c r="D42" s="7">
        <v>-61</v>
      </c>
      <c r="E42" s="15">
        <v>0</v>
      </c>
      <c r="F42" s="7">
        <v>0</v>
      </c>
      <c r="G42" s="7">
        <v>-1</v>
      </c>
      <c r="H42" s="7">
        <v>0</v>
      </c>
      <c r="I42" s="7">
        <v>0</v>
      </c>
      <c r="J42" s="7">
        <v>0</v>
      </c>
    </row>
    <row r="43" spans="1:10" ht="15.6" customHeight="1">
      <c r="A43" s="1" t="s">
        <v>149</v>
      </c>
      <c r="B43" s="7">
        <v>13</v>
      </c>
      <c r="C43" s="7">
        <v>-199.13200000000001</v>
      </c>
      <c r="D43" s="7">
        <v>29</v>
      </c>
      <c r="E43" s="15">
        <v>235</v>
      </c>
      <c r="F43" s="7">
        <v>35</v>
      </c>
      <c r="G43" s="7">
        <v>45</v>
      </c>
      <c r="H43" s="7">
        <v>30</v>
      </c>
      <c r="I43" s="7">
        <v>12</v>
      </c>
      <c r="J43" s="7">
        <v>-23</v>
      </c>
    </row>
    <row r="44" spans="1:10" ht="15.6" customHeight="1">
      <c r="A44" s="1" t="s">
        <v>150</v>
      </c>
      <c r="B44" s="7">
        <v>-913</v>
      </c>
      <c r="C44" s="7">
        <v>-2575.163</v>
      </c>
      <c r="D44" s="7">
        <v>-460</v>
      </c>
      <c r="E44" s="7">
        <v>-145</v>
      </c>
      <c r="F44" s="7">
        <v>-335</v>
      </c>
      <c r="G44" s="7">
        <v>-1189</v>
      </c>
      <c r="H44" s="7">
        <v>-670</v>
      </c>
      <c r="I44" s="7">
        <v>-1236</v>
      </c>
      <c r="J44" s="7">
        <v>-390</v>
      </c>
    </row>
    <row r="45" spans="1:10" ht="15.6" customHeight="1">
      <c r="A45" s="1" t="s">
        <v>151</v>
      </c>
      <c r="B45" s="7">
        <v>2</v>
      </c>
      <c r="C45" s="7">
        <v>22.838999999999999</v>
      </c>
      <c r="D45" s="7">
        <v>47</v>
      </c>
      <c r="E45" s="7">
        <v>-5</v>
      </c>
      <c r="F45" s="7">
        <v>85</v>
      </c>
      <c r="G45" s="7">
        <v>235</v>
      </c>
      <c r="H45" s="7">
        <v>392</v>
      </c>
      <c r="I45" s="7">
        <v>55</v>
      </c>
      <c r="J45" s="7">
        <v>670</v>
      </c>
    </row>
    <row r="46" spans="1:10" ht="15.6" customHeight="1">
      <c r="A46" s="1" t="s">
        <v>152</v>
      </c>
      <c r="B46" s="7">
        <v>-10</v>
      </c>
      <c r="C46" s="7">
        <v>2.4000000000000909E-2</v>
      </c>
      <c r="D46" s="7">
        <v>-86</v>
      </c>
      <c r="E46" s="7">
        <v>15</v>
      </c>
      <c r="F46" s="7">
        <v>-98</v>
      </c>
      <c r="G46" s="7">
        <v>-86</v>
      </c>
      <c r="H46" s="7">
        <v>74</v>
      </c>
      <c r="I46" s="7">
        <v>-178</v>
      </c>
      <c r="J46" s="7">
        <v>-544</v>
      </c>
    </row>
    <row r="47" spans="1:10" ht="15.6" customHeight="1">
      <c r="A47" s="1" t="s">
        <v>153</v>
      </c>
      <c r="B47" s="7">
        <v>7</v>
      </c>
      <c r="C47" s="7">
        <v>-44.391999999999996</v>
      </c>
      <c r="D47" s="7">
        <v>153</v>
      </c>
      <c r="E47" s="7">
        <v>-292</v>
      </c>
      <c r="F47" s="7">
        <v>-96</v>
      </c>
      <c r="G47" s="7">
        <v>-280</v>
      </c>
      <c r="H47" s="7">
        <v>-335</v>
      </c>
      <c r="I47" s="7">
        <v>-79</v>
      </c>
      <c r="J47" s="7">
        <v>-298</v>
      </c>
    </row>
    <row r="48" spans="1:10" ht="15.6" customHeight="1">
      <c r="A48" s="1" t="s">
        <v>154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-813</v>
      </c>
    </row>
    <row r="49" spans="1:10" ht="15.6" customHeight="1">
      <c r="A49" s="1" t="s">
        <v>155</v>
      </c>
      <c r="B49" s="117">
        <v>5</v>
      </c>
      <c r="C49" s="117">
        <v>0</v>
      </c>
      <c r="D49" s="117">
        <v>-337</v>
      </c>
      <c r="E49" s="117">
        <v>0</v>
      </c>
      <c r="F49" s="117">
        <v>0</v>
      </c>
      <c r="G49" s="117">
        <v>0</v>
      </c>
      <c r="H49" s="117">
        <v>-259</v>
      </c>
      <c r="I49" s="117">
        <v>-88</v>
      </c>
      <c r="J49" s="117">
        <v>0</v>
      </c>
    </row>
    <row r="50" spans="1:10" ht="15.6" customHeight="1">
      <c r="A50" s="4" t="s">
        <v>156</v>
      </c>
      <c r="B50" s="7">
        <v>-3802.4929999999999</v>
      </c>
      <c r="C50" s="7">
        <v>61.304000000000087</v>
      </c>
      <c r="D50" s="7">
        <v>-2425</v>
      </c>
      <c r="E50" s="7">
        <v>-306</v>
      </c>
      <c r="F50" s="7">
        <v>-2268</v>
      </c>
      <c r="G50" s="7">
        <v>-7211</v>
      </c>
      <c r="H50" s="7">
        <v>-4166</v>
      </c>
      <c r="I50" s="7">
        <v>-1651</v>
      </c>
      <c r="J50" s="7">
        <v>-636</v>
      </c>
    </row>
    <row r="51" spans="1:10" ht="15.6" customHeight="1">
      <c r="A51" s="1" t="s">
        <v>31</v>
      </c>
      <c r="B51" s="7"/>
      <c r="C51" s="7"/>
      <c r="D51" s="7"/>
      <c r="E51" s="7"/>
      <c r="F51" s="7"/>
      <c r="G51" s="7"/>
      <c r="H51" s="7"/>
      <c r="I51" s="7"/>
      <c r="J51" s="7"/>
    </row>
    <row r="52" spans="1:10" ht="15.6" customHeight="1">
      <c r="A52" s="1" t="s">
        <v>157</v>
      </c>
      <c r="B52" s="7">
        <v>-2249.3119999999999</v>
      </c>
      <c r="C52" s="7">
        <v>2054.1730000000002</v>
      </c>
      <c r="D52" s="7">
        <v>-403</v>
      </c>
      <c r="E52" s="7">
        <v>1150</v>
      </c>
      <c r="F52" s="7">
        <v>-825</v>
      </c>
      <c r="G52" s="7">
        <v>-5975</v>
      </c>
      <c r="H52" s="7">
        <v>4735.6180000000004</v>
      </c>
      <c r="I52" s="7">
        <v>443</v>
      </c>
      <c r="J52" s="7">
        <v>803</v>
      </c>
    </row>
    <row r="53" spans="1:10" ht="15.6" customHeight="1">
      <c r="A53" s="1" t="s">
        <v>158</v>
      </c>
      <c r="B53" s="7">
        <v>5003</v>
      </c>
      <c r="C53" s="7">
        <v>3017</v>
      </c>
      <c r="D53" s="7">
        <v>3218</v>
      </c>
      <c r="E53" s="7">
        <v>2504</v>
      </c>
      <c r="F53" s="7">
        <v>3208</v>
      </c>
      <c r="G53" s="7">
        <v>9418</v>
      </c>
      <c r="H53" s="7">
        <v>4749</v>
      </c>
      <c r="I53" s="7">
        <v>3769</v>
      </c>
      <c r="J53" s="7">
        <v>3433</v>
      </c>
    </row>
    <row r="54" spans="1:10" ht="15.6" customHeight="1">
      <c r="A54" s="1" t="s">
        <v>159</v>
      </c>
      <c r="B54" s="7">
        <v>-180</v>
      </c>
      <c r="C54" s="7">
        <v>-68.081000000000003</v>
      </c>
      <c r="D54" s="7">
        <v>201</v>
      </c>
      <c r="E54" s="7">
        <v>-436</v>
      </c>
      <c r="F54" s="7">
        <v>120</v>
      </c>
      <c r="G54" s="7">
        <v>-40</v>
      </c>
      <c r="H54" s="7">
        <v>-65</v>
      </c>
      <c r="I54" s="7">
        <v>393</v>
      </c>
      <c r="J54" s="7">
        <v>-300</v>
      </c>
    </row>
    <row r="55" spans="1:10" ht="22.5">
      <c r="A55" s="12" t="s">
        <v>160</v>
      </c>
      <c r="B55" s="119" t="s">
        <v>161</v>
      </c>
      <c r="C55" s="119" t="s">
        <v>161</v>
      </c>
      <c r="D55" s="119" t="s">
        <v>161</v>
      </c>
      <c r="E55" s="119" t="s">
        <v>161</v>
      </c>
      <c r="F55" s="119" t="s">
        <v>161</v>
      </c>
      <c r="G55" s="119" t="s">
        <v>161</v>
      </c>
      <c r="H55" s="119" t="s">
        <v>161</v>
      </c>
      <c r="I55" s="119" t="s">
        <v>161</v>
      </c>
      <c r="J55" s="117">
        <v>-167</v>
      </c>
    </row>
    <row r="56" spans="1:10" s="5" customFormat="1" ht="15.6" customHeight="1">
      <c r="A56" s="4" t="s">
        <v>162</v>
      </c>
      <c r="B56" s="7">
        <v>2573.6880000000001</v>
      </c>
      <c r="C56" s="7">
        <v>5003.0920000000006</v>
      </c>
      <c r="D56" s="7">
        <v>3017</v>
      </c>
      <c r="E56" s="7">
        <v>3218</v>
      </c>
      <c r="F56" s="7">
        <v>2504</v>
      </c>
      <c r="G56" s="7">
        <v>3402</v>
      </c>
      <c r="H56" s="7">
        <v>9417.6180000000004</v>
      </c>
      <c r="I56" s="7">
        <v>4605</v>
      </c>
      <c r="J56" s="7">
        <v>3769</v>
      </c>
    </row>
  </sheetData>
  <pageMargins left="0.25" right="0.25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zoomScaleSheetLayoutView="110" workbookViewId="0">
      <selection activeCell="C27" sqref="C27"/>
    </sheetView>
  </sheetViews>
  <sheetFormatPr defaultColWidth="8.875" defaultRowHeight="15" outlineLevelRow="1"/>
  <cols>
    <col min="1" max="1" width="27.125" bestFit="1" customWidth="1"/>
    <col min="2" max="10" width="6.875" customWidth="1"/>
  </cols>
  <sheetData>
    <row r="1" spans="1:10">
      <c r="A1" s="27" t="s">
        <v>0</v>
      </c>
      <c r="B1" s="27"/>
      <c r="C1" s="33"/>
      <c r="D1" s="33"/>
      <c r="E1" s="33"/>
      <c r="F1" s="33"/>
      <c r="G1" s="33"/>
      <c r="H1" s="33"/>
      <c r="I1" s="33"/>
      <c r="J1" s="33"/>
    </row>
    <row r="2" spans="1:10">
      <c r="A2" s="28" t="s">
        <v>163</v>
      </c>
      <c r="B2" s="28"/>
      <c r="C2" s="33"/>
      <c r="D2" s="33"/>
      <c r="E2" s="33"/>
      <c r="F2" s="33"/>
      <c r="G2" s="33"/>
      <c r="H2" s="33"/>
      <c r="I2" s="33"/>
      <c r="J2" s="33"/>
    </row>
    <row r="3" spans="1:10">
      <c r="A3" s="33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0">
      <c r="A4" s="29" t="s">
        <v>164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 t="s">
        <v>165</v>
      </c>
    </row>
    <row r="5" spans="1:10">
      <c r="A5" s="12" t="s">
        <v>166</v>
      </c>
      <c r="B5" s="97">
        <v>3347.7150000000001</v>
      </c>
      <c r="C5" s="15">
        <v>2915.54</v>
      </c>
      <c r="D5" s="15">
        <v>2979</v>
      </c>
      <c r="E5" s="15">
        <v>3028</v>
      </c>
      <c r="F5" s="37">
        <v>3466</v>
      </c>
      <c r="G5" s="15">
        <v>2911</v>
      </c>
      <c r="H5" s="15">
        <v>3201</v>
      </c>
      <c r="I5" s="15">
        <v>3093</v>
      </c>
      <c r="J5" s="37">
        <v>3623</v>
      </c>
    </row>
    <row r="6" spans="1:10">
      <c r="A6" s="1" t="s">
        <v>167</v>
      </c>
      <c r="B6" s="11">
        <v>384.63400000000001</v>
      </c>
      <c r="C6" s="15">
        <v>386.56799999999998</v>
      </c>
      <c r="D6" s="15">
        <v>422</v>
      </c>
      <c r="E6" s="15">
        <v>367</v>
      </c>
      <c r="F6" s="15">
        <v>414</v>
      </c>
      <c r="G6" s="15">
        <v>437</v>
      </c>
      <c r="H6" s="15">
        <v>448</v>
      </c>
      <c r="I6" s="15">
        <v>403</v>
      </c>
      <c r="J6" s="37">
        <v>273</v>
      </c>
    </row>
    <row r="7" spans="1:10">
      <c r="A7" s="4" t="s">
        <v>3</v>
      </c>
      <c r="B7" s="105">
        <v>3732.3490000000002</v>
      </c>
      <c r="C7" s="106">
        <v>3302.1080000000002</v>
      </c>
      <c r="D7" s="106">
        <v>3400</v>
      </c>
      <c r="E7" s="106">
        <v>3395</v>
      </c>
      <c r="F7" s="106">
        <v>3880</v>
      </c>
      <c r="G7" s="106">
        <v>3348</v>
      </c>
      <c r="H7" s="106">
        <v>3649</v>
      </c>
      <c r="I7" s="106">
        <v>3496</v>
      </c>
      <c r="J7" s="107">
        <v>3897</v>
      </c>
    </row>
    <row r="8" spans="1:10">
      <c r="A8" s="1"/>
      <c r="B8" s="11"/>
      <c r="C8" s="15"/>
      <c r="D8" s="15"/>
      <c r="E8" s="15"/>
      <c r="F8" s="15"/>
      <c r="G8" s="15"/>
      <c r="H8" s="15"/>
      <c r="I8" s="15"/>
      <c r="J8" s="108"/>
    </row>
    <row r="9" spans="1:10">
      <c r="A9" s="1" t="s">
        <v>32</v>
      </c>
      <c r="B9" s="11">
        <v>24.952999999999999</v>
      </c>
      <c r="C9" s="15">
        <v>14.006</v>
      </c>
      <c r="D9" s="15">
        <v>14.494999999999999</v>
      </c>
      <c r="E9" s="15">
        <v>16</v>
      </c>
      <c r="F9" s="15">
        <v>6.8220000000000001</v>
      </c>
      <c r="G9" s="15">
        <v>6</v>
      </c>
      <c r="H9" s="15">
        <v>15.525</v>
      </c>
      <c r="I9" s="15">
        <v>8</v>
      </c>
      <c r="J9" s="37">
        <v>8</v>
      </c>
    </row>
    <row r="10" spans="1:10">
      <c r="A10" s="12" t="s">
        <v>33</v>
      </c>
      <c r="B10" s="97">
        <v>-1300.2739999999999</v>
      </c>
      <c r="C10" s="15">
        <v>-1329.5889999999999</v>
      </c>
      <c r="D10" s="15">
        <v>-1361.8330000000001</v>
      </c>
      <c r="E10" s="15">
        <v>-1462</v>
      </c>
      <c r="F10" s="37">
        <v>-1674.2470000000001</v>
      </c>
      <c r="G10" s="15">
        <v>-1741</v>
      </c>
      <c r="H10" s="15">
        <v>-1711.8029999999999</v>
      </c>
      <c r="I10" s="15">
        <v>-1735</v>
      </c>
      <c r="J10" s="37">
        <v>-1616</v>
      </c>
    </row>
    <row r="11" spans="1:10">
      <c r="A11" s="12" t="s">
        <v>34</v>
      </c>
      <c r="B11" s="97">
        <v>-141.673</v>
      </c>
      <c r="C11" s="15">
        <v>-130.958</v>
      </c>
      <c r="D11" s="15">
        <v>-124.627</v>
      </c>
      <c r="E11" s="15">
        <v>-143</v>
      </c>
      <c r="F11" s="37">
        <v>-211.30099999999999</v>
      </c>
      <c r="G11" s="15">
        <v>-193</v>
      </c>
      <c r="H11" s="15">
        <v>-210.31900000000002</v>
      </c>
      <c r="I11" s="15">
        <v>-195</v>
      </c>
      <c r="J11" s="37">
        <v>-189</v>
      </c>
    </row>
    <row r="12" spans="1:10">
      <c r="A12" s="1" t="s">
        <v>35</v>
      </c>
      <c r="B12" s="11">
        <v>-192.78100000000001</v>
      </c>
      <c r="C12" s="15">
        <v>-194.13</v>
      </c>
      <c r="D12" s="15">
        <v>-149.98699999999999</v>
      </c>
      <c r="E12" s="15">
        <v>-195</v>
      </c>
      <c r="F12" s="37">
        <v>-208.76499999999999</v>
      </c>
      <c r="G12" s="15">
        <v>-197</v>
      </c>
      <c r="H12" s="15">
        <v>-263.75700000000001</v>
      </c>
      <c r="I12" s="15">
        <v>-308</v>
      </c>
      <c r="J12" s="37">
        <v>-259</v>
      </c>
    </row>
    <row r="13" spans="1:10" s="42" customFormat="1" outlineLevel="1">
      <c r="A13" s="14" t="s">
        <v>36</v>
      </c>
      <c r="B13" s="98">
        <v>-158.173</v>
      </c>
      <c r="C13" s="109">
        <v>-166</v>
      </c>
      <c r="D13" s="109">
        <v>-166.82900000000001</v>
      </c>
      <c r="E13" s="109">
        <v>-164</v>
      </c>
      <c r="F13" s="110">
        <v>-238.684</v>
      </c>
      <c r="G13" s="109">
        <v>-176</v>
      </c>
      <c r="H13" s="109">
        <v>-149.17399999999998</v>
      </c>
      <c r="I13" s="109">
        <v>-128</v>
      </c>
      <c r="J13" s="110">
        <v>-162</v>
      </c>
    </row>
    <row r="14" spans="1:10" s="42" customFormat="1" outlineLevel="1">
      <c r="A14" s="14" t="s">
        <v>37</v>
      </c>
      <c r="B14" s="98">
        <v>-299.322</v>
      </c>
      <c r="C14" s="109">
        <v>-212</v>
      </c>
      <c r="D14" s="109">
        <v>-212.15300000000002</v>
      </c>
      <c r="E14" s="109">
        <v>-198</v>
      </c>
      <c r="F14" s="110">
        <v>-213.245</v>
      </c>
      <c r="G14" s="109">
        <v>-165</v>
      </c>
      <c r="H14" s="109">
        <v>-185.15199999999999</v>
      </c>
      <c r="I14" s="109">
        <v>-176</v>
      </c>
      <c r="J14" s="110">
        <v>-252</v>
      </c>
    </row>
    <row r="15" spans="1:10" s="42" customFormat="1" outlineLevel="1">
      <c r="A15" s="14" t="s">
        <v>168</v>
      </c>
      <c r="B15" s="98">
        <v>-350.17199999999997</v>
      </c>
      <c r="C15" s="109">
        <v>-372</v>
      </c>
      <c r="D15" s="109">
        <v>-346.47900000000004</v>
      </c>
      <c r="E15" s="109">
        <v>-323</v>
      </c>
      <c r="F15" s="110">
        <v>-293.61500000000001</v>
      </c>
      <c r="G15" s="109">
        <v>-296</v>
      </c>
      <c r="H15" s="109">
        <v>-333.32236354556574</v>
      </c>
      <c r="I15" s="109">
        <v>-516</v>
      </c>
      <c r="J15" s="110">
        <v>-555</v>
      </c>
    </row>
    <row r="16" spans="1:10">
      <c r="A16" s="1" t="s">
        <v>39</v>
      </c>
      <c r="B16" s="11">
        <v>-807.66399999999999</v>
      </c>
      <c r="C16" s="15">
        <v>-750.40899999999999</v>
      </c>
      <c r="D16" s="15">
        <v>-725.21199999999999</v>
      </c>
      <c r="E16" s="15">
        <v>-685</v>
      </c>
      <c r="F16" s="37">
        <v>-745.19899999999996</v>
      </c>
      <c r="G16" s="15">
        <v>-637</v>
      </c>
      <c r="H16" s="15">
        <v>-667.56200000000013</v>
      </c>
      <c r="I16" s="15">
        <v>-820</v>
      </c>
      <c r="J16" s="37">
        <v>-970</v>
      </c>
    </row>
    <row r="17" spans="1:10">
      <c r="A17" s="84" t="s">
        <v>169</v>
      </c>
      <c r="B17" s="97">
        <v>-3126.07</v>
      </c>
      <c r="C17" s="15">
        <v>-1774.21</v>
      </c>
      <c r="D17" s="15">
        <v>-255.56299999999999</v>
      </c>
      <c r="E17" s="15">
        <v>-237</v>
      </c>
      <c r="F17" s="37">
        <v>-526.28899999999999</v>
      </c>
      <c r="G17" s="15">
        <v>-928</v>
      </c>
      <c r="H17" s="15">
        <v>-266.03899999999999</v>
      </c>
      <c r="I17" s="15">
        <v>-283</v>
      </c>
      <c r="J17" s="37">
        <v>-484</v>
      </c>
    </row>
    <row r="18" spans="1:10">
      <c r="A18" s="4" t="s">
        <v>4</v>
      </c>
      <c r="B18" s="105">
        <v>-1811.1599999999996</v>
      </c>
      <c r="C18" s="106">
        <v>-863.18200000000024</v>
      </c>
      <c r="D18" s="106">
        <v>798</v>
      </c>
      <c r="E18" s="106">
        <v>689</v>
      </c>
      <c r="F18" s="106">
        <v>521.02099999999996</v>
      </c>
      <c r="G18" s="106">
        <v>-342</v>
      </c>
      <c r="H18" s="106">
        <v>545.04500000000007</v>
      </c>
      <c r="I18" s="106">
        <v>163</v>
      </c>
      <c r="J18" s="107">
        <v>387</v>
      </c>
    </row>
    <row r="19" spans="1:10">
      <c r="A19" s="1" t="s">
        <v>170</v>
      </c>
      <c r="B19" s="11">
        <v>2983.8159999999998</v>
      </c>
      <c r="C19" s="15">
        <v>1605.201</v>
      </c>
      <c r="D19" s="15">
        <v>39</v>
      </c>
      <c r="E19" s="15">
        <v>41</v>
      </c>
      <c r="F19" s="37">
        <v>619</v>
      </c>
      <c r="G19" s="15">
        <v>926</v>
      </c>
      <c r="H19" s="15">
        <v>76</v>
      </c>
      <c r="I19" s="15">
        <v>149</v>
      </c>
      <c r="J19" s="37">
        <v>515</v>
      </c>
    </row>
    <row r="20" spans="1:10">
      <c r="A20" s="4" t="s">
        <v>7</v>
      </c>
      <c r="B20" s="105">
        <v>1172.6560000000002</v>
      </c>
      <c r="C20" s="106">
        <v>742.01899999999978</v>
      </c>
      <c r="D20" s="106">
        <v>837</v>
      </c>
      <c r="E20" s="106">
        <v>729</v>
      </c>
      <c r="F20" s="107">
        <v>1140.0210000000002</v>
      </c>
      <c r="G20" s="106">
        <v>584</v>
      </c>
      <c r="H20" s="106">
        <v>621.04500000000007</v>
      </c>
      <c r="I20" s="106">
        <v>313</v>
      </c>
      <c r="J20" s="107">
        <v>902</v>
      </c>
    </row>
    <row r="21" spans="1:10">
      <c r="A21" s="1"/>
      <c r="B21" s="11"/>
      <c r="C21" s="15"/>
      <c r="D21" s="15"/>
      <c r="E21" s="15"/>
      <c r="F21" s="108"/>
      <c r="G21" s="15"/>
      <c r="H21" s="15"/>
      <c r="I21" s="15"/>
      <c r="J21" s="108"/>
    </row>
    <row r="22" spans="1:10">
      <c r="A22" s="80" t="s">
        <v>171</v>
      </c>
      <c r="B22" s="111">
        <v>1354</v>
      </c>
      <c r="C22" s="112">
        <v>967.10599999999999</v>
      </c>
      <c r="D22" s="112">
        <v>1078</v>
      </c>
      <c r="E22" s="112">
        <v>969</v>
      </c>
      <c r="F22" s="113">
        <v>1427</v>
      </c>
      <c r="G22" s="112">
        <v>838</v>
      </c>
      <c r="H22" s="112">
        <v>863</v>
      </c>
      <c r="I22" s="112">
        <v>588</v>
      </c>
      <c r="J22" s="113">
        <v>1243</v>
      </c>
    </row>
    <row r="23" spans="1:10">
      <c r="A23" s="1"/>
      <c r="B23" s="11"/>
      <c r="C23" s="15"/>
      <c r="D23" s="15"/>
      <c r="E23" s="15"/>
      <c r="F23" s="15"/>
      <c r="G23" s="15"/>
      <c r="H23" s="15"/>
      <c r="I23" s="15"/>
      <c r="J23" s="15"/>
    </row>
    <row r="24" spans="1:10">
      <c r="A24" s="1" t="s">
        <v>172</v>
      </c>
      <c r="B24" s="11"/>
      <c r="C24" s="15"/>
      <c r="D24" s="15"/>
      <c r="E24" s="15"/>
      <c r="F24" s="15"/>
      <c r="G24" s="15"/>
      <c r="H24" s="15"/>
      <c r="I24" s="15"/>
      <c r="J24" s="15"/>
    </row>
    <row r="25" spans="1:10">
      <c r="A25" s="1" t="s">
        <v>173</v>
      </c>
      <c r="B25" s="11">
        <v>-3.4081810541003565</v>
      </c>
      <c r="C25" s="15">
        <v>0.14075499357362187</v>
      </c>
      <c r="D25" s="15">
        <v>-7</v>
      </c>
      <c r="E25" s="15">
        <v>-2</v>
      </c>
      <c r="F25" s="15">
        <v>-4</v>
      </c>
      <c r="G25" s="15">
        <v>-4</v>
      </c>
      <c r="H25" s="15">
        <v>9</v>
      </c>
      <c r="I25" s="15">
        <v>24</v>
      </c>
      <c r="J25" s="37">
        <v>17</v>
      </c>
    </row>
    <row r="26" spans="1:10">
      <c r="A26" s="1" t="s">
        <v>174</v>
      </c>
      <c r="B26" s="11">
        <v>1</v>
      </c>
      <c r="C26" s="15">
        <v>3</v>
      </c>
      <c r="D26" s="15">
        <v>-3</v>
      </c>
      <c r="E26" s="15">
        <v>-1</v>
      </c>
      <c r="F26" s="15">
        <v>-6</v>
      </c>
      <c r="G26" s="15">
        <v>-6</v>
      </c>
      <c r="H26" s="15">
        <v>-6</v>
      </c>
      <c r="I26" s="15">
        <v>-2</v>
      </c>
      <c r="J26" s="37">
        <v>-10</v>
      </c>
    </row>
    <row r="27" spans="1:10">
      <c r="A27" s="1" t="s">
        <v>175</v>
      </c>
      <c r="B27" s="11">
        <v>0</v>
      </c>
      <c r="C27" s="15" t="s">
        <v>83</v>
      </c>
      <c r="D27" s="15">
        <v>0</v>
      </c>
      <c r="E27" s="15">
        <v>0</v>
      </c>
      <c r="F27" s="15">
        <v>5</v>
      </c>
      <c r="G27" s="15">
        <v>5</v>
      </c>
      <c r="H27" s="15">
        <v>14</v>
      </c>
      <c r="I27" s="15">
        <v>18</v>
      </c>
      <c r="J27" s="37">
        <v>23</v>
      </c>
    </row>
    <row r="28" spans="1:10">
      <c r="A28" s="1" t="s">
        <v>176</v>
      </c>
      <c r="B28" s="11">
        <v>-5</v>
      </c>
      <c r="C28" s="15">
        <v>-3</v>
      </c>
      <c r="D28" s="15">
        <v>-4.0599999999999996</v>
      </c>
      <c r="E28" s="15">
        <v>-1</v>
      </c>
      <c r="F28" s="15">
        <v>-2</v>
      </c>
      <c r="G28" s="15">
        <v>-2</v>
      </c>
      <c r="H28" s="15">
        <v>1</v>
      </c>
      <c r="I28" s="15" t="s">
        <v>161</v>
      </c>
      <c r="J28" s="37">
        <v>4</v>
      </c>
    </row>
    <row r="29" spans="1:10">
      <c r="A29" s="38" t="s">
        <v>12</v>
      </c>
      <c r="B29" s="114">
        <v>-48.526008687826341</v>
      </c>
      <c r="C29" s="90">
        <v>-26.140332175688989</v>
      </c>
      <c r="D29" s="90">
        <v>23.449205882352938</v>
      </c>
      <c r="E29" s="90">
        <v>20.294550810014726</v>
      </c>
      <c r="F29" s="90">
        <v>13.428376288659798</v>
      </c>
      <c r="G29" s="90">
        <v>-10.21505376344086</v>
      </c>
      <c r="H29" s="90">
        <v>14.936832008769526</v>
      </c>
      <c r="I29" s="90">
        <v>4.6624713958810071</v>
      </c>
      <c r="J29" s="91">
        <v>9.9563141683778209</v>
      </c>
    </row>
    <row r="30" spans="1:10">
      <c r="A30" s="1" t="s">
        <v>177</v>
      </c>
      <c r="B30" s="115">
        <v>31.4187124515955</v>
      </c>
      <c r="C30" s="19">
        <v>22.471069995287856</v>
      </c>
      <c r="D30" s="19">
        <v>24</v>
      </c>
      <c r="E30" s="19">
        <v>21</v>
      </c>
      <c r="F30" s="19">
        <v>18</v>
      </c>
      <c r="G30" s="19">
        <v>18</v>
      </c>
      <c r="H30" s="19">
        <v>17</v>
      </c>
      <c r="I30" s="19">
        <v>9</v>
      </c>
      <c r="J30" s="48">
        <v>23</v>
      </c>
    </row>
    <row r="31" spans="1:10">
      <c r="A31" s="1" t="s">
        <v>178</v>
      </c>
      <c r="B31" s="11">
        <v>18.748999999999999</v>
      </c>
      <c r="C31" s="15">
        <v>1.4999999999999999E-2</v>
      </c>
      <c r="D31" s="15">
        <v>0</v>
      </c>
      <c r="E31" s="15">
        <v>0</v>
      </c>
      <c r="F31" s="15">
        <v>12</v>
      </c>
      <c r="G31" s="15">
        <v>26</v>
      </c>
      <c r="H31" s="15">
        <v>12</v>
      </c>
      <c r="I31" s="15">
        <v>0</v>
      </c>
      <c r="J31" s="37">
        <v>7</v>
      </c>
    </row>
    <row r="32" spans="1:10">
      <c r="B32" s="46"/>
      <c r="J32" s="49"/>
    </row>
    <row r="33" spans="1:10">
      <c r="B33" s="89"/>
      <c r="C33" s="89"/>
      <c r="D33" s="89"/>
      <c r="E33" s="89"/>
      <c r="F33" s="89"/>
      <c r="G33" s="89"/>
      <c r="H33" s="89"/>
      <c r="I33" s="89"/>
      <c r="J33" s="89"/>
    </row>
    <row r="34" spans="1:10">
      <c r="B34" s="46"/>
      <c r="C34" s="46"/>
      <c r="D34" s="46"/>
      <c r="E34" s="46"/>
      <c r="F34" s="46"/>
      <c r="G34" s="46"/>
      <c r="H34" s="46"/>
      <c r="I34" s="46"/>
      <c r="J34" s="46"/>
    </row>
    <row r="36" spans="1:10">
      <c r="A36" s="166" t="s">
        <v>179</v>
      </c>
      <c r="B36" s="166"/>
      <c r="C36" s="166"/>
      <c r="D36" s="166"/>
      <c r="E36" s="166"/>
      <c r="F36" s="166"/>
    </row>
    <row r="37" spans="1:10">
      <c r="A37" s="145" t="s">
        <v>180</v>
      </c>
      <c r="D37" s="26"/>
      <c r="E37" s="26"/>
      <c r="F37" s="26"/>
      <c r="G37" s="26"/>
      <c r="H37" s="26"/>
      <c r="I37" s="26"/>
      <c r="J37" s="26"/>
    </row>
  </sheetData>
  <mergeCells count="1">
    <mergeCell ref="A36:F36"/>
  </mergeCells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9"/>
  <sheetViews>
    <sheetView showGridLines="0" zoomScaleNormal="100" zoomScaleSheetLayoutView="110" workbookViewId="0">
      <selection activeCell="E37" sqref="E37"/>
    </sheetView>
  </sheetViews>
  <sheetFormatPr defaultColWidth="8.875" defaultRowHeight="11.25"/>
  <cols>
    <col min="1" max="1" width="31" style="20" bestFit="1" customWidth="1"/>
    <col min="2" max="10" width="10" style="20" customWidth="1"/>
    <col min="11" max="16384" width="8.875" style="20"/>
  </cols>
  <sheetData>
    <row r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</row>
    <row r="2" spans="1:11">
      <c r="A2" s="32" t="s">
        <v>181</v>
      </c>
      <c r="B2" s="32"/>
      <c r="C2" s="27"/>
      <c r="D2" s="27"/>
      <c r="E2" s="27"/>
      <c r="F2" s="27"/>
      <c r="G2" s="27"/>
      <c r="H2" s="27"/>
      <c r="I2" s="27"/>
      <c r="J2" s="27"/>
      <c r="K2" s="1"/>
    </row>
    <row r="3" spans="1:11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  <c r="K3" s="1"/>
    </row>
    <row r="4" spans="1:11">
      <c r="A4" s="27" t="s">
        <v>2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 t="s">
        <v>165</v>
      </c>
      <c r="K4" s="1"/>
    </row>
    <row r="5" spans="1:11">
      <c r="A5" s="4" t="s">
        <v>3</v>
      </c>
      <c r="B5" s="11">
        <v>1125.3219999999999</v>
      </c>
      <c r="C5" s="11">
        <v>1126.9839999999999</v>
      </c>
      <c r="D5" s="11">
        <v>1222.048</v>
      </c>
      <c r="E5" s="11">
        <v>1242.6579999999999</v>
      </c>
      <c r="F5" s="11">
        <v>1349.9970000000001</v>
      </c>
      <c r="G5" s="11">
        <v>1249.7629999999999</v>
      </c>
      <c r="H5" s="11">
        <v>1396.2619999999999</v>
      </c>
      <c r="I5" s="11">
        <v>1328.1669999999999</v>
      </c>
      <c r="J5" s="69">
        <v>1372</v>
      </c>
      <c r="K5" s="1"/>
    </row>
    <row r="6" spans="1:11">
      <c r="A6" s="1" t="s">
        <v>182</v>
      </c>
      <c r="B6" s="11">
        <v>45.177</v>
      </c>
      <c r="C6" s="11">
        <v>43.091999999999999</v>
      </c>
      <c r="D6" s="95">
        <v>37.470999999999997</v>
      </c>
      <c r="E6" s="95">
        <v>45.252000000000002</v>
      </c>
      <c r="F6" s="95">
        <v>43.5</v>
      </c>
      <c r="G6" s="95">
        <v>43.908999999999999</v>
      </c>
      <c r="H6" s="95">
        <v>59.895000000000003</v>
      </c>
      <c r="I6" s="95">
        <v>27.635999999999999</v>
      </c>
      <c r="J6" s="96">
        <v>49</v>
      </c>
      <c r="K6" s="1"/>
    </row>
    <row r="7" spans="1:11">
      <c r="A7" s="1" t="s">
        <v>31</v>
      </c>
      <c r="B7" s="11"/>
      <c r="C7" s="11"/>
      <c r="D7" s="11"/>
      <c r="E7" s="11"/>
      <c r="F7" s="11"/>
      <c r="G7" s="11"/>
      <c r="H7" s="11"/>
      <c r="I7" s="11"/>
      <c r="J7" s="69"/>
      <c r="K7" s="1"/>
    </row>
    <row r="8" spans="1:11">
      <c r="A8" s="1" t="s">
        <v>32</v>
      </c>
      <c r="B8" s="11">
        <v>142.07499999999999</v>
      </c>
      <c r="C8" s="25">
        <v>88</v>
      </c>
      <c r="D8" s="11">
        <v>160.72499999999999</v>
      </c>
      <c r="E8" s="25">
        <v>72</v>
      </c>
      <c r="F8" s="11">
        <v>178.41900000000001</v>
      </c>
      <c r="G8" s="25">
        <v>54</v>
      </c>
      <c r="H8" s="25">
        <v>47.414978230000003</v>
      </c>
      <c r="I8" s="25">
        <v>200</v>
      </c>
      <c r="J8" s="69">
        <v>181</v>
      </c>
      <c r="K8" s="1"/>
    </row>
    <row r="9" spans="1:11">
      <c r="A9" s="12" t="s">
        <v>33</v>
      </c>
      <c r="B9" s="97">
        <v>-12.055999999999999</v>
      </c>
      <c r="C9" s="25">
        <v>-13</v>
      </c>
      <c r="D9" s="11">
        <v>-8.3719999999999999</v>
      </c>
      <c r="E9" s="25">
        <v>-16</v>
      </c>
      <c r="F9" s="11">
        <v>-9.6850000000000005</v>
      </c>
      <c r="G9" s="25">
        <v>-12</v>
      </c>
      <c r="H9" s="25">
        <v>-14.539</v>
      </c>
      <c r="I9" s="25">
        <v>-17</v>
      </c>
      <c r="J9" s="69">
        <v>-10</v>
      </c>
      <c r="K9" s="1"/>
    </row>
    <row r="10" spans="1:11">
      <c r="A10" s="12" t="s">
        <v>34</v>
      </c>
      <c r="B10" s="97">
        <v>-1.335</v>
      </c>
      <c r="C10" s="25">
        <v>-1</v>
      </c>
      <c r="D10" s="11">
        <v>-1.899</v>
      </c>
      <c r="E10" s="25">
        <v>-1</v>
      </c>
      <c r="F10" s="11">
        <v>-1.2210000000000001</v>
      </c>
      <c r="G10" s="25">
        <v>-1</v>
      </c>
      <c r="H10" s="25">
        <v>-0.91500000000000004</v>
      </c>
      <c r="I10" s="25">
        <v>-1</v>
      </c>
      <c r="J10" s="69">
        <v>-1</v>
      </c>
      <c r="K10" s="1"/>
    </row>
    <row r="11" spans="1:11">
      <c r="A11" s="1" t="s">
        <v>35</v>
      </c>
      <c r="B11" s="11">
        <v>-60.435000000000002</v>
      </c>
      <c r="C11" s="25">
        <v>-67</v>
      </c>
      <c r="D11" s="11">
        <v>-94.221000000000004</v>
      </c>
      <c r="E11" s="25">
        <v>-96</v>
      </c>
      <c r="F11" s="11">
        <v>-93.941000000000003</v>
      </c>
      <c r="G11" s="25">
        <v>-59</v>
      </c>
      <c r="H11" s="25">
        <v>-90.658999999999992</v>
      </c>
      <c r="I11" s="25">
        <v>-71</v>
      </c>
      <c r="J11" s="69">
        <v>-98</v>
      </c>
      <c r="K11" s="1"/>
    </row>
    <row r="12" spans="1:11" s="70" customFormat="1">
      <c r="A12" s="14" t="s">
        <v>36</v>
      </c>
      <c r="B12" s="98">
        <v>-30.45</v>
      </c>
      <c r="C12" s="99">
        <v>-30</v>
      </c>
      <c r="D12" s="95">
        <v>-39.51</v>
      </c>
      <c r="E12" s="99">
        <v>-41</v>
      </c>
      <c r="F12" s="95">
        <v>-39.92</v>
      </c>
      <c r="G12" s="99">
        <v>-76</v>
      </c>
      <c r="H12" s="99">
        <v>-275.48999999999995</v>
      </c>
      <c r="I12" s="99">
        <v>-31</v>
      </c>
      <c r="J12" s="96">
        <v>-15</v>
      </c>
      <c r="K12" s="152"/>
    </row>
    <row r="13" spans="1:11" s="70" customFormat="1">
      <c r="A13" s="14" t="s">
        <v>37</v>
      </c>
      <c r="B13" s="98">
        <v>-38.525999999999996</v>
      </c>
      <c r="C13" s="99">
        <v>-34</v>
      </c>
      <c r="D13" s="95">
        <v>-30.922000000000001</v>
      </c>
      <c r="E13" s="99">
        <v>-34</v>
      </c>
      <c r="F13" s="95">
        <v>-26.57</v>
      </c>
      <c r="G13" s="99">
        <v>-38</v>
      </c>
      <c r="H13" s="99">
        <v>-50.212000000000003</v>
      </c>
      <c r="I13" s="99">
        <v>-25</v>
      </c>
      <c r="J13" s="96">
        <v>-44</v>
      </c>
      <c r="K13" s="152"/>
    </row>
    <row r="14" spans="1:11" s="70" customFormat="1">
      <c r="A14" s="14" t="s">
        <v>168</v>
      </c>
      <c r="B14" s="98">
        <v>-448.20499999999998</v>
      </c>
      <c r="C14" s="99">
        <v>-437</v>
      </c>
      <c r="D14" s="95">
        <v>-431.79700000000003</v>
      </c>
      <c r="E14" s="99">
        <v>-540</v>
      </c>
      <c r="F14" s="95">
        <v>-525.74599999999998</v>
      </c>
      <c r="G14" s="99">
        <v>-444</v>
      </c>
      <c r="H14" s="99">
        <v>-285.88922977999999</v>
      </c>
      <c r="I14" s="99">
        <v>-634</v>
      </c>
      <c r="J14" s="96">
        <v>-405</v>
      </c>
      <c r="K14" s="152"/>
    </row>
    <row r="15" spans="1:11">
      <c r="A15" s="1" t="s">
        <v>39</v>
      </c>
      <c r="B15" s="11">
        <v>-517.18200000000002</v>
      </c>
      <c r="C15" s="25">
        <v>-500</v>
      </c>
      <c r="D15" s="11">
        <v>-502.233</v>
      </c>
      <c r="E15" s="25">
        <v>-615</v>
      </c>
      <c r="F15" s="11">
        <v>-592.23599999999999</v>
      </c>
      <c r="G15" s="25">
        <v>-558</v>
      </c>
      <c r="H15" s="25">
        <v>-611.68599999999992</v>
      </c>
      <c r="I15" s="25">
        <v>-690</v>
      </c>
      <c r="J15" s="69">
        <v>-462</v>
      </c>
      <c r="K15" s="1"/>
    </row>
    <row r="16" spans="1:11">
      <c r="A16" s="12" t="s">
        <v>40</v>
      </c>
      <c r="B16" s="97">
        <v>-1.9430000000000001</v>
      </c>
      <c r="C16" s="25">
        <v>-2</v>
      </c>
      <c r="D16" s="11">
        <v>-1.736</v>
      </c>
      <c r="E16" s="25">
        <v>-2</v>
      </c>
      <c r="F16" s="11">
        <v>-1.6759999999999999</v>
      </c>
      <c r="G16" s="25">
        <v>-2</v>
      </c>
      <c r="H16" s="25">
        <v>-1.5780000000000001</v>
      </c>
      <c r="I16" s="25">
        <v>-1</v>
      </c>
      <c r="J16" s="69">
        <v>-2</v>
      </c>
      <c r="K16" s="1"/>
    </row>
    <row r="17" spans="1:11">
      <c r="A17" s="9" t="s">
        <v>42</v>
      </c>
      <c r="B17" s="100">
        <v>33.234999999999999</v>
      </c>
      <c r="C17" s="101">
        <v>-8</v>
      </c>
      <c r="D17" s="100">
        <v>2.9079999999999999</v>
      </c>
      <c r="E17" s="101">
        <v>-9</v>
      </c>
      <c r="F17" s="100">
        <v>-46.866999999999997</v>
      </c>
      <c r="G17" s="101">
        <v>-40</v>
      </c>
      <c r="H17" s="101">
        <v>5.8780000000000001</v>
      </c>
      <c r="I17" s="101">
        <v>2</v>
      </c>
      <c r="J17" s="102">
        <v>1</v>
      </c>
      <c r="K17" s="1"/>
    </row>
    <row r="18" spans="1:11">
      <c r="A18" s="1" t="s">
        <v>4</v>
      </c>
      <c r="B18" s="11">
        <v>707.68099999999981</v>
      </c>
      <c r="C18" s="11">
        <v>623.41399999999999</v>
      </c>
      <c r="D18" s="11">
        <v>777.22</v>
      </c>
      <c r="E18" s="11">
        <v>575.62299999999982</v>
      </c>
      <c r="F18" s="11">
        <v>782.79000000000008</v>
      </c>
      <c r="G18" s="11">
        <v>632.19399999999996</v>
      </c>
      <c r="H18" s="11">
        <v>730.17797823000012</v>
      </c>
      <c r="I18" s="11">
        <v>751.19411488999981</v>
      </c>
      <c r="J18" s="69">
        <v>980</v>
      </c>
      <c r="K18" s="1"/>
    </row>
    <row r="19" spans="1:11">
      <c r="A19" s="9" t="s">
        <v>170</v>
      </c>
      <c r="B19" s="101" t="s">
        <v>161</v>
      </c>
      <c r="C19" s="100">
        <v>1.206</v>
      </c>
      <c r="D19" s="100">
        <v>-0.54</v>
      </c>
      <c r="E19" s="100">
        <v>21.763999999999999</v>
      </c>
      <c r="F19" s="100">
        <v>40.919999999999995</v>
      </c>
      <c r="G19" s="100">
        <v>43.710999999999999</v>
      </c>
      <c r="H19" s="100">
        <v>-0.81599999999999984</v>
      </c>
      <c r="I19" s="100">
        <v>115.384</v>
      </c>
      <c r="J19" s="102">
        <v>27</v>
      </c>
      <c r="K19" s="1"/>
    </row>
    <row r="20" spans="1:11">
      <c r="A20" s="1" t="s">
        <v>7</v>
      </c>
      <c r="B20" s="11">
        <v>707.81999999999982</v>
      </c>
      <c r="C20" s="11">
        <v>624.62</v>
      </c>
      <c r="D20" s="11">
        <v>776.68000000000006</v>
      </c>
      <c r="E20" s="11">
        <v>597.38699999999983</v>
      </c>
      <c r="F20" s="11">
        <v>823.71</v>
      </c>
      <c r="G20" s="11">
        <v>675.90499999999997</v>
      </c>
      <c r="H20" s="11">
        <v>729.36197823000009</v>
      </c>
      <c r="I20" s="11">
        <v>866.57811488999982</v>
      </c>
      <c r="J20" s="69">
        <v>1007</v>
      </c>
      <c r="K20" s="1"/>
    </row>
    <row r="21" spans="1:11">
      <c r="A21" s="1" t="s">
        <v>182</v>
      </c>
      <c r="B21" s="11">
        <v>0.78900000000000003</v>
      </c>
      <c r="C21" s="11">
        <v>4.08</v>
      </c>
      <c r="D21" s="11">
        <v>-0.11299999999999999</v>
      </c>
      <c r="E21" s="11">
        <v>5.4660000000000002</v>
      </c>
      <c r="F21" s="11">
        <v>414.476</v>
      </c>
      <c r="G21" s="11">
        <v>62.519999999999996</v>
      </c>
      <c r="H21" s="11">
        <v>-9.3949999999999996</v>
      </c>
      <c r="I21" s="11">
        <v>-10.926</v>
      </c>
      <c r="J21" s="69">
        <v>-5</v>
      </c>
      <c r="K21" s="1"/>
    </row>
    <row r="22" spans="1:11">
      <c r="A22" s="1"/>
      <c r="B22" s="100"/>
      <c r="C22" s="100"/>
      <c r="D22" s="100"/>
      <c r="E22" s="100"/>
      <c r="F22" s="100"/>
      <c r="G22" s="100"/>
      <c r="H22" s="100"/>
      <c r="I22" s="100"/>
      <c r="J22" s="102"/>
      <c r="K22" s="1"/>
    </row>
    <row r="23" spans="1:11">
      <c r="A23" s="80" t="s">
        <v>171</v>
      </c>
      <c r="B23" s="103">
        <v>1285.8020000000004</v>
      </c>
      <c r="C23" s="100">
        <v>1350.0910000000001</v>
      </c>
      <c r="D23" s="104">
        <v>1399.076</v>
      </c>
      <c r="E23" s="104">
        <v>1445.6510000000001</v>
      </c>
      <c r="F23" s="104">
        <v>1688.73</v>
      </c>
      <c r="G23" s="104">
        <v>1523.155</v>
      </c>
      <c r="H23" s="104">
        <v>1649.6826614399995</v>
      </c>
      <c r="I23" s="104">
        <v>1716</v>
      </c>
      <c r="J23" s="102">
        <v>2415</v>
      </c>
      <c r="K23" s="1"/>
    </row>
    <row r="24" spans="1:11">
      <c r="A24" s="1"/>
      <c r="B24" s="11"/>
      <c r="C24" s="11"/>
      <c r="D24" s="11"/>
      <c r="E24" s="11"/>
      <c r="F24" s="11"/>
      <c r="G24" s="11"/>
      <c r="H24" s="11"/>
      <c r="I24" s="11"/>
      <c r="J24" s="69"/>
      <c r="K24" s="1"/>
    </row>
    <row r="25" spans="1:11">
      <c r="A25" s="1" t="s">
        <v>172</v>
      </c>
      <c r="B25" s="11"/>
      <c r="C25" s="11"/>
      <c r="D25" s="11"/>
      <c r="E25" s="11"/>
      <c r="F25" s="11"/>
      <c r="G25" s="11"/>
      <c r="H25" s="11"/>
      <c r="I25" s="11"/>
      <c r="J25" s="69"/>
      <c r="K25" s="1"/>
    </row>
    <row r="26" spans="1:11">
      <c r="A26" s="1" t="s">
        <v>183</v>
      </c>
      <c r="B26" s="11">
        <v>1774</v>
      </c>
      <c r="C26" s="11">
        <v>1793</v>
      </c>
      <c r="D26" s="11">
        <v>1945.4269999999999</v>
      </c>
      <c r="E26" s="11">
        <v>1989</v>
      </c>
      <c r="F26" s="11">
        <v>2143</v>
      </c>
      <c r="G26" s="11">
        <v>2073</v>
      </c>
      <c r="H26" s="11">
        <v>2221.831416</v>
      </c>
      <c r="I26" s="11">
        <v>3243</v>
      </c>
      <c r="J26" s="69">
        <v>3487</v>
      </c>
      <c r="K26" s="1"/>
    </row>
    <row r="27" spans="1:11">
      <c r="A27" s="1" t="s">
        <v>184</v>
      </c>
      <c r="B27" s="11">
        <v>39</v>
      </c>
      <c r="C27" s="11">
        <v>39</v>
      </c>
      <c r="D27" s="11">
        <v>38.799999999999997</v>
      </c>
      <c r="E27" s="11">
        <v>39.1</v>
      </c>
      <c r="F27" s="11">
        <v>41</v>
      </c>
      <c r="G27" s="11">
        <v>41.99261939218524</v>
      </c>
      <c r="H27" s="11">
        <v>41.2</v>
      </c>
      <c r="I27" s="11">
        <v>40</v>
      </c>
      <c r="J27" s="69">
        <v>41</v>
      </c>
      <c r="K27" s="1"/>
    </row>
    <row r="28" spans="1:11">
      <c r="A28" s="1" t="s">
        <v>185</v>
      </c>
      <c r="B28" s="11">
        <v>436</v>
      </c>
      <c r="C28" s="11">
        <v>303</v>
      </c>
      <c r="D28" s="11">
        <v>140</v>
      </c>
      <c r="E28" s="11">
        <v>272</v>
      </c>
      <c r="F28" s="11">
        <v>512</v>
      </c>
      <c r="G28" s="11">
        <v>432</v>
      </c>
      <c r="H28" s="11">
        <v>425</v>
      </c>
      <c r="I28" s="11">
        <v>371</v>
      </c>
      <c r="J28" s="69">
        <v>532</v>
      </c>
      <c r="K28" s="1"/>
    </row>
    <row r="29" spans="1:11">
      <c r="A29" s="1" t="s">
        <v>186</v>
      </c>
      <c r="B29" s="11">
        <v>45646</v>
      </c>
      <c r="C29" s="11">
        <v>47052</v>
      </c>
      <c r="D29" s="11">
        <v>48318.711818000003</v>
      </c>
      <c r="E29" s="11">
        <v>50729</v>
      </c>
      <c r="F29" s="11">
        <v>53067</v>
      </c>
      <c r="G29" s="11">
        <v>53848.13</v>
      </c>
      <c r="H29" s="11">
        <v>55464</v>
      </c>
      <c r="I29" s="11">
        <v>52284</v>
      </c>
      <c r="J29" s="69">
        <v>76058</v>
      </c>
      <c r="K29" s="1"/>
    </row>
    <row r="30" spans="1:11">
      <c r="A30" s="1" t="s">
        <v>187</v>
      </c>
      <c r="B30" s="11">
        <v>103</v>
      </c>
      <c r="C30" s="11">
        <v>101</v>
      </c>
      <c r="D30" s="11">
        <v>106</v>
      </c>
      <c r="E30" s="11">
        <v>102</v>
      </c>
      <c r="F30" s="11">
        <v>103</v>
      </c>
      <c r="G30" s="11">
        <v>98</v>
      </c>
      <c r="H30" s="11">
        <v>102</v>
      </c>
      <c r="I30" s="11">
        <v>100</v>
      </c>
      <c r="J30" s="69">
        <v>103</v>
      </c>
      <c r="K30" s="1"/>
    </row>
    <row r="31" spans="1:11">
      <c r="A31" s="1" t="s">
        <v>188</v>
      </c>
      <c r="B31" s="11">
        <v>21903.512999999999</v>
      </c>
      <c r="C31" s="11">
        <v>22455</v>
      </c>
      <c r="D31" s="11">
        <v>23172.096999999998</v>
      </c>
      <c r="E31" s="11">
        <v>23407.956999999999</v>
      </c>
      <c r="F31" s="11">
        <v>25302</v>
      </c>
      <c r="G31" s="11">
        <v>25509.085000000003</v>
      </c>
      <c r="H31" s="11">
        <v>26241.091</v>
      </c>
      <c r="I31" s="11">
        <v>25742.857000000004</v>
      </c>
      <c r="J31" s="69">
        <v>25842</v>
      </c>
      <c r="K31" s="1"/>
    </row>
    <row r="32" spans="1:11">
      <c r="A32" s="1" t="s">
        <v>189</v>
      </c>
      <c r="B32" s="11">
        <v>13</v>
      </c>
      <c r="C32" s="11">
        <v>11</v>
      </c>
      <c r="D32" s="11">
        <v>13.3</v>
      </c>
      <c r="E32" s="11">
        <v>9.8000000000000007</v>
      </c>
      <c r="F32" s="11">
        <v>13</v>
      </c>
      <c r="G32" s="11">
        <v>10</v>
      </c>
      <c r="H32" s="11">
        <v>11.2</v>
      </c>
      <c r="I32" s="11">
        <v>12</v>
      </c>
      <c r="J32" s="69">
        <v>14</v>
      </c>
      <c r="K32" s="1"/>
    </row>
    <row r="33" spans="1:10">
      <c r="A33" s="1" t="s">
        <v>178</v>
      </c>
      <c r="B33" s="11">
        <v>44.19</v>
      </c>
      <c r="C33" s="11">
        <v>80.914000000000001</v>
      </c>
      <c r="D33" s="11">
        <v>9.072000000000001</v>
      </c>
      <c r="E33" s="11">
        <v>110.455</v>
      </c>
      <c r="F33" s="11">
        <v>152.929</v>
      </c>
      <c r="G33" s="11">
        <v>29.364000000000001</v>
      </c>
      <c r="H33" s="11">
        <v>44.198</v>
      </c>
      <c r="I33" s="11">
        <v>100.604</v>
      </c>
      <c r="J33" s="69">
        <v>76</v>
      </c>
    </row>
    <row r="37" spans="1:10">
      <c r="A37" s="1"/>
      <c r="B37" s="11"/>
      <c r="C37" s="11"/>
      <c r="D37" s="11"/>
      <c r="E37" s="11"/>
      <c r="F37" s="11"/>
      <c r="G37" s="11"/>
      <c r="H37" s="11"/>
      <c r="I37" s="11"/>
      <c r="J37" s="11"/>
    </row>
    <row r="39" spans="1:10">
      <c r="A39" s="166" t="s">
        <v>179</v>
      </c>
      <c r="B39" s="166"/>
      <c r="C39" s="166"/>
      <c r="D39" s="166"/>
      <c r="E39" s="166"/>
      <c r="F39" s="166"/>
      <c r="G39" s="1"/>
      <c r="H39" s="1"/>
      <c r="I39" s="1"/>
      <c r="J39" s="1"/>
    </row>
  </sheetData>
  <mergeCells count="1">
    <mergeCell ref="A39:F39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showGridLines="0" zoomScale="130" zoomScaleNormal="130" zoomScaleSheetLayoutView="110" workbookViewId="0">
      <selection activeCell="I17" sqref="I17:J17"/>
    </sheetView>
  </sheetViews>
  <sheetFormatPr defaultColWidth="8.875" defaultRowHeight="11.25"/>
  <cols>
    <col min="1" max="1" width="28.125" style="21" bestFit="1" customWidth="1"/>
    <col min="2" max="2" width="8.875" style="21" customWidth="1"/>
    <col min="3" max="3" width="8.875" style="21"/>
    <col min="4" max="10" width="8.875" style="21" customWidth="1"/>
    <col min="11" max="16384" width="8.875" style="21"/>
  </cols>
  <sheetData>
    <row r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2">
      <c r="A2" s="32" t="s">
        <v>13</v>
      </c>
      <c r="B2" s="32"/>
      <c r="C2" s="27"/>
      <c r="D2" s="27"/>
      <c r="E2" s="27"/>
      <c r="F2" s="27"/>
      <c r="G2" s="27"/>
      <c r="H2" s="27"/>
      <c r="I2" s="27"/>
      <c r="J2" s="27"/>
    </row>
    <row r="3" spans="1:12">
      <c r="A3" s="27"/>
      <c r="B3" s="34" t="s">
        <v>16</v>
      </c>
      <c r="C3" s="34" t="s">
        <v>17</v>
      </c>
      <c r="D3" s="34" t="s">
        <v>18</v>
      </c>
      <c r="E3" s="34" t="s">
        <v>19</v>
      </c>
      <c r="F3" s="34" t="s">
        <v>16</v>
      </c>
      <c r="G3" s="34" t="s">
        <v>17</v>
      </c>
      <c r="H3" s="34" t="s">
        <v>18</v>
      </c>
      <c r="I3" s="34" t="s">
        <v>19</v>
      </c>
      <c r="J3" s="34" t="s">
        <v>16</v>
      </c>
    </row>
    <row r="4" spans="1:12">
      <c r="A4" s="29" t="s">
        <v>2</v>
      </c>
      <c r="B4" s="35">
        <v>2025</v>
      </c>
      <c r="C4" s="35">
        <v>2025</v>
      </c>
      <c r="D4" s="35">
        <v>2025</v>
      </c>
      <c r="E4" s="35">
        <v>2025</v>
      </c>
      <c r="F4" s="35">
        <v>2024</v>
      </c>
      <c r="G4" s="35">
        <v>2024</v>
      </c>
      <c r="H4" s="35">
        <v>2024</v>
      </c>
      <c r="I4" s="35">
        <v>2024</v>
      </c>
      <c r="J4" s="35" t="s">
        <v>165</v>
      </c>
    </row>
    <row r="5" spans="1:12">
      <c r="A5" s="4" t="s">
        <v>98</v>
      </c>
      <c r="B5" s="11">
        <v>45407.380804</v>
      </c>
      <c r="C5" s="92">
        <v>48890</v>
      </c>
      <c r="D5" s="22">
        <v>48238.701904940397</v>
      </c>
      <c r="E5" s="94">
        <v>48976.203313029997</v>
      </c>
      <c r="F5" s="22">
        <v>50901.723050519897</v>
      </c>
      <c r="G5" s="22">
        <v>51972.895326129299</v>
      </c>
      <c r="H5" s="22">
        <v>57560.864993401803</v>
      </c>
      <c r="I5" s="22">
        <v>61427.6287909971</v>
      </c>
      <c r="J5" s="22">
        <v>60100.9419579647</v>
      </c>
      <c r="K5" s="63"/>
      <c r="L5" s="22"/>
    </row>
    <row r="6" spans="1:12">
      <c r="A6" s="1" t="s">
        <v>102</v>
      </c>
      <c r="B6" s="11">
        <v>602.23700000000008</v>
      </c>
      <c r="C6" s="92">
        <v>601.31799999999998</v>
      </c>
      <c r="D6" s="22">
        <v>666</v>
      </c>
      <c r="E6" s="94">
        <v>609</v>
      </c>
      <c r="F6" s="22">
        <v>710</v>
      </c>
      <c r="G6" s="22">
        <v>604.70600000000002</v>
      </c>
      <c r="H6" s="22">
        <v>654</v>
      </c>
      <c r="I6" s="22">
        <v>649</v>
      </c>
      <c r="J6" s="92">
        <v>629</v>
      </c>
      <c r="K6" s="22"/>
    </row>
    <row r="7" spans="1:12">
      <c r="A7" s="9" t="s">
        <v>190</v>
      </c>
      <c r="B7" s="100">
        <v>359.22300000000001</v>
      </c>
      <c r="C7" s="143">
        <v>398.63900000000001</v>
      </c>
      <c r="D7" s="79">
        <v>389</v>
      </c>
      <c r="E7" s="144">
        <v>401</v>
      </c>
      <c r="F7" s="79">
        <v>416</v>
      </c>
      <c r="G7" s="79">
        <v>439.983</v>
      </c>
      <c r="H7" s="79">
        <v>389</v>
      </c>
      <c r="I7" s="79">
        <v>632</v>
      </c>
      <c r="J7" s="143">
        <v>348</v>
      </c>
      <c r="K7" s="22"/>
    </row>
    <row r="8" spans="1:12">
      <c r="A8" s="1" t="s">
        <v>191</v>
      </c>
      <c r="B8" s="11">
        <v>46368.840803999999</v>
      </c>
      <c r="C8" s="92">
        <v>49890</v>
      </c>
      <c r="D8" s="22">
        <v>49293.701904940397</v>
      </c>
      <c r="E8" s="94">
        <v>49986.203313029997</v>
      </c>
      <c r="F8" s="22">
        <v>52027.723050519897</v>
      </c>
      <c r="G8" s="22">
        <v>53017.584326129298</v>
      </c>
      <c r="H8" s="22">
        <v>58603.864993401803</v>
      </c>
      <c r="I8" s="22">
        <v>62708.6287909971</v>
      </c>
      <c r="J8" s="92">
        <v>61085.9419579647</v>
      </c>
      <c r="K8" s="22"/>
    </row>
    <row r="9" spans="1:12">
      <c r="A9" s="1" t="s">
        <v>31</v>
      </c>
      <c r="B9" s="11"/>
      <c r="C9" s="92"/>
      <c r="D9" s="22"/>
      <c r="E9" s="94"/>
      <c r="F9" s="22"/>
      <c r="G9" s="22"/>
      <c r="H9" s="22"/>
      <c r="I9" s="22"/>
      <c r="J9" s="92"/>
      <c r="K9" s="63"/>
    </row>
    <row r="10" spans="1:12">
      <c r="A10" s="9" t="s">
        <v>92</v>
      </c>
      <c r="B10" s="100">
        <v>-2573.6579999999999</v>
      </c>
      <c r="C10" s="143">
        <v>-5002.7160000000003</v>
      </c>
      <c r="D10" s="79">
        <v>-3017</v>
      </c>
      <c r="E10" s="144">
        <v>-3218</v>
      </c>
      <c r="F10" s="79">
        <v>-2504</v>
      </c>
      <c r="G10" s="79">
        <v>-3404.7420000000002</v>
      </c>
      <c r="H10" s="79">
        <v>-9418</v>
      </c>
      <c r="I10" s="79">
        <v>-4605</v>
      </c>
      <c r="J10" s="143">
        <v>-3769</v>
      </c>
      <c r="K10" s="22"/>
    </row>
    <row r="11" spans="1:12">
      <c r="A11" s="1" t="s">
        <v>192</v>
      </c>
      <c r="B11" s="11">
        <v>43795.182803999996</v>
      </c>
      <c r="C11" s="92">
        <v>44887</v>
      </c>
      <c r="D11" s="22">
        <v>46276.701904940397</v>
      </c>
      <c r="E11" s="94">
        <v>46768.203313029997</v>
      </c>
      <c r="F11" s="22">
        <v>49523.723050519897</v>
      </c>
      <c r="G11" s="22">
        <v>49612.842326129299</v>
      </c>
      <c r="H11" s="22">
        <v>49185.864993401803</v>
      </c>
      <c r="I11" s="22">
        <v>58103.6287909971</v>
      </c>
      <c r="J11" s="92">
        <v>57316.9419579647</v>
      </c>
      <c r="K11" s="22"/>
    </row>
    <row r="12" spans="1:12">
      <c r="A12" s="1" t="s">
        <v>31</v>
      </c>
      <c r="B12" s="11"/>
      <c r="C12" s="69"/>
      <c r="D12" s="11"/>
      <c r="E12" s="11"/>
      <c r="F12" s="11"/>
      <c r="G12" s="11"/>
      <c r="H12" s="11"/>
      <c r="I12" s="11"/>
      <c r="J12" s="11"/>
      <c r="K12" s="22"/>
    </row>
    <row r="13" spans="1:12">
      <c r="A13" s="21" t="s">
        <v>193</v>
      </c>
      <c r="B13" s="22">
        <v>9098</v>
      </c>
      <c r="C13" s="22">
        <v>9611</v>
      </c>
      <c r="D13" s="22">
        <v>9513</v>
      </c>
      <c r="E13" s="22">
        <v>9500</v>
      </c>
      <c r="F13" s="22">
        <v>9287</v>
      </c>
      <c r="G13" s="22">
        <v>9156</v>
      </c>
      <c r="H13" s="92">
        <v>9260</v>
      </c>
      <c r="I13" s="22">
        <v>9268</v>
      </c>
      <c r="J13" s="22">
        <v>9131</v>
      </c>
    </row>
    <row r="14" spans="1:12">
      <c r="A14" s="21" t="s">
        <v>194</v>
      </c>
      <c r="B14" s="22">
        <v>9098</v>
      </c>
      <c r="C14" s="22">
        <v>9611</v>
      </c>
      <c r="D14" s="22">
        <v>9514</v>
      </c>
      <c r="E14" s="22">
        <v>10294</v>
      </c>
      <c r="F14" s="22">
        <v>10866</v>
      </c>
      <c r="G14" s="22">
        <v>11824</v>
      </c>
      <c r="H14" s="92">
        <v>12699</v>
      </c>
      <c r="I14" s="22">
        <v>12975</v>
      </c>
      <c r="J14" s="22">
        <v>13001</v>
      </c>
    </row>
    <row r="16" spans="1:12">
      <c r="A16" s="1" t="s">
        <v>13</v>
      </c>
      <c r="B16" s="153">
        <v>4.8137154104198725</v>
      </c>
      <c r="C16" s="153">
        <v>4.6703776922276559</v>
      </c>
      <c r="D16" s="153">
        <v>4.864574992635383</v>
      </c>
      <c r="E16" s="153">
        <v>4.9229687697926314</v>
      </c>
      <c r="F16" s="153">
        <v>5.3325856628103692</v>
      </c>
      <c r="G16" s="153">
        <v>5.4186153698262665</v>
      </c>
      <c r="H16" s="153">
        <v>5.3116484874084025</v>
      </c>
      <c r="I16" s="153">
        <v>6.2692737150406881</v>
      </c>
      <c r="J16" s="153">
        <v>6.2771812460809002</v>
      </c>
    </row>
    <row r="17" spans="1:10">
      <c r="A17" s="1" t="s">
        <v>25</v>
      </c>
      <c r="B17" s="72">
        <v>4.8137154104198725</v>
      </c>
      <c r="C17" s="56">
        <v>4.6703776922276559</v>
      </c>
      <c r="D17" s="56">
        <v>4.8640636856149246</v>
      </c>
      <c r="E17" s="56">
        <v>4.5432488161093838</v>
      </c>
      <c r="F17" s="56">
        <v>4.5576774388477723</v>
      </c>
      <c r="G17" s="56">
        <v>4.1959440397605974</v>
      </c>
      <c r="H17" s="56">
        <v>3.8732077323727698</v>
      </c>
      <c r="I17" s="151">
        <v>4.4781216794602772</v>
      </c>
      <c r="J17" s="56">
        <v>4.4086564078120682</v>
      </c>
    </row>
    <row r="18" spans="1:10">
      <c r="C18" s="22"/>
      <c r="D18" s="22"/>
      <c r="E18" s="22"/>
      <c r="F18" s="22"/>
      <c r="G18" s="22"/>
      <c r="H18" s="22"/>
      <c r="I18" s="22"/>
      <c r="J18" s="22"/>
    </row>
    <row r="19" spans="1:10">
      <c r="B19" s="93"/>
      <c r="C19" s="93"/>
      <c r="D19" s="93"/>
      <c r="E19" s="93"/>
      <c r="F19" s="93"/>
      <c r="G19" s="93"/>
      <c r="H19" s="93"/>
      <c r="I19" s="93"/>
      <c r="J19" s="93"/>
    </row>
    <row r="20" spans="1:10">
      <c r="B20" s="149"/>
      <c r="C20" s="149"/>
      <c r="D20" s="149"/>
      <c r="E20" s="149"/>
      <c r="F20" s="149"/>
      <c r="G20" s="149"/>
      <c r="H20" s="149"/>
      <c r="I20" s="149"/>
      <c r="J20" s="149"/>
    </row>
    <row r="21" spans="1:10">
      <c r="B21" s="22"/>
      <c r="C21" s="22"/>
      <c r="D21" s="22"/>
      <c r="E21" s="22"/>
      <c r="F21" s="22"/>
      <c r="G21" s="22"/>
      <c r="H21" s="22"/>
      <c r="I21" s="22"/>
      <c r="J21" s="22"/>
    </row>
    <row r="22" spans="1:10"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0">
      <c r="E24" s="22"/>
      <c r="G24" s="22"/>
    </row>
    <row r="26" spans="1:10">
      <c r="G26" s="22"/>
    </row>
  </sheetData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d7262-f245-4280-9029-e7867e76a37d">
      <Terms xmlns="http://schemas.microsoft.com/office/infopath/2007/PartnerControls"/>
    </lcf76f155ced4ddcb4097134ff3c332f>
    <TaxCatchAll xmlns="e5d6e3ab-667d-41a5-a696-1f9f5e40a3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1E0846B539F40A47DB43AE9B1E964" ma:contentTypeVersion="15" ma:contentTypeDescription="Opprett et nytt dokument." ma:contentTypeScope="" ma:versionID="cfe8d4e9b40bcd62fdb74a94d7cceff0">
  <xsd:schema xmlns:xsd="http://www.w3.org/2001/XMLSchema" xmlns:xs="http://www.w3.org/2001/XMLSchema" xmlns:p="http://schemas.microsoft.com/office/2006/metadata/properties" xmlns:ns2="08dd7262-f245-4280-9029-e7867e76a37d" xmlns:ns3="e5d6e3ab-667d-41a5-a696-1f9f5e40a346" targetNamespace="http://schemas.microsoft.com/office/2006/metadata/properties" ma:root="true" ma:fieldsID="bffac58495e3ab8de8ef22977f38fc4f" ns2:_="" ns3:_="">
    <xsd:import namespace="08dd7262-f245-4280-9029-e7867e76a37d"/>
    <xsd:import namespace="e5d6e3ab-667d-41a5-a696-1f9f5e40a3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7262-f245-4280-9029-e7867e76a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e10e41a7-a062-403e-9d91-fa47938a7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6e3ab-667d-41a5-a696-1f9f5e40a3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fb384c9-d317-42dd-b21f-ab46491105fd}" ma:internalName="TaxCatchAll" ma:showField="CatchAllData" ma:web="e5d6e3ab-667d-41a5-a696-1f9f5e40a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84BB9-151D-4C46-9A0C-0BDC1DCB3E9C}"/>
</file>

<file path=customXml/itemProps2.xml><?xml version="1.0" encoding="utf-8"?>
<ds:datastoreItem xmlns:ds="http://schemas.openxmlformats.org/officeDocument/2006/customXml" ds:itemID="{39217544-AB42-4BD8-8263-22B3B62C40A8}"/>
</file>

<file path=customXml/itemProps3.xml><?xml version="1.0" encoding="utf-8"?>
<ds:datastoreItem xmlns:ds="http://schemas.openxmlformats.org/officeDocument/2006/customXml" ds:itemID="{AB238DE5-3339-4125-9D04-B8D7D66EE28C}"/>
</file>

<file path=docMetadata/LabelInfo.xml><?xml version="1.0" encoding="utf-8"?>
<clbl:labelList xmlns:clbl="http://schemas.microsoft.com/office/2020/mipLabelMetadata">
  <clbl:label id="{b3e4c499-239d-4038-826a-f67e9398af6f}" enabled="0" method="" siteId="{b3e4c499-239d-4038-826a-f67e9398af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Karkana</dc:creator>
  <cp:keywords/>
  <dc:description/>
  <cp:lastModifiedBy>EXT-Johanna Singvall</cp:lastModifiedBy>
  <cp:revision/>
  <dcterms:created xsi:type="dcterms:W3CDTF">2025-09-11T09:42:35Z</dcterms:created>
  <dcterms:modified xsi:type="dcterms:W3CDTF">2026-01-29T07:37:14Z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0x01010029F1E0846B539F40A47DB43AE9B1E964</vt:lpwstr>
  </property>
  <property fmtid="{D5CDD505-2E9C-101B-9397-08002B2CF9AE}" pid="3" name="MediaServiceImageTags">
    <vt:lpwstr/>
  </property>
</Properties>
</file>